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86" windowWidth="18510" windowHeight="7635" activeTab="0"/>
  </bookViews>
  <sheets>
    <sheet name="PN" sheetId="1" r:id="rId1"/>
    <sheet name="OW" sheetId="2" r:id="rId2"/>
  </sheets>
  <definedNames>
    <definedName name="_xlnm._FilterDatabase" localSheetId="1" hidden="1">'OW'!$A$5:$M$36</definedName>
    <definedName name="_xlnm._FilterDatabase" localSheetId="0" hidden="1">'PN'!$A$7:$S$82</definedName>
    <definedName name="_xlnm.Print_Area" localSheetId="0">'PN'!$A$1:$S$113</definedName>
    <definedName name="_xlnm.Print_Titles" localSheetId="1">'OW'!$A:$A,'OW'!$4:$5</definedName>
    <definedName name="_xlnm.Print_Titles" localSheetId="0">'PN'!$A:$A,'PN'!$4:$7</definedName>
    <definedName name="Z_5480C9B8_12EA_439A_B0BB_9295887FE7DC_.wvu.Cols" localSheetId="0" hidden="1">'PN'!$N:$R,'PN'!$T:$T,'PN'!$V:$Z</definedName>
    <definedName name="Z_5480C9B8_12EA_439A_B0BB_9295887FE7DC_.wvu.FilterData" localSheetId="1" hidden="1">'OW'!$A$5:$M$36</definedName>
    <definedName name="Z_5480C9B8_12EA_439A_B0BB_9295887FE7DC_.wvu.FilterData" localSheetId="0" hidden="1">'PN'!$A$7:$S$82</definedName>
    <definedName name="Z_5480C9B8_12EA_439A_B0BB_9295887FE7DC_.wvu.PrintArea" localSheetId="0" hidden="1">'PN'!$A$1:$S$113</definedName>
    <definedName name="Z_5480C9B8_12EA_439A_B0BB_9295887FE7DC_.wvu.PrintTitles" localSheetId="1" hidden="1">'OW'!$A:$A,'OW'!$4:$5</definedName>
    <definedName name="Z_5480C9B8_12EA_439A_B0BB_9295887FE7DC_.wvu.PrintTitles" localSheetId="0" hidden="1">'PN'!$A:$A,'PN'!$4:$7</definedName>
    <definedName name="Z_5480C9B8_12EA_439A_B0BB_9295887FE7DC_.wvu.Rows" localSheetId="1" hidden="1">'OW'!$1:$3,'OW'!#REF!</definedName>
    <definedName name="Z_5480C9B8_12EA_439A_B0BB_9295887FE7DC_.wvu.Rows" localSheetId="0" hidden="1">'PN'!$1:$3</definedName>
    <definedName name="Z_AF2B6DA9_0B2A_476A_B836_BC3DD94E540B_.wvu.Cols" localSheetId="0" hidden="1">'PN'!$N:$R,'PN'!$T:$T</definedName>
    <definedName name="Z_AF2B6DA9_0B2A_476A_B836_BC3DD94E540B_.wvu.FilterData" localSheetId="1" hidden="1">'OW'!$A$5:$M$5</definedName>
    <definedName name="Z_AF2B6DA9_0B2A_476A_B836_BC3DD94E540B_.wvu.FilterData" localSheetId="0" hidden="1">'PN'!$A$7:$S$82</definedName>
    <definedName name="Z_AF2B6DA9_0B2A_476A_B836_BC3DD94E540B_.wvu.PrintArea" localSheetId="0" hidden="1">'PN'!$A$1:$S$113</definedName>
    <definedName name="Z_AF2B6DA9_0B2A_476A_B836_BC3DD94E540B_.wvu.PrintTitles" localSheetId="1" hidden="1">'OW'!$A:$A,'OW'!$4:$5</definedName>
    <definedName name="Z_AF2B6DA9_0B2A_476A_B836_BC3DD94E540B_.wvu.PrintTitles" localSheetId="0" hidden="1">'PN'!$A:$A,'PN'!$4:$7</definedName>
    <definedName name="Z_AF2B6DA9_0B2A_476A_B836_BC3DD94E540B_.wvu.Rows" localSheetId="1" hidden="1">'OW'!$1:$3</definedName>
    <definedName name="Z_AF2B6DA9_0B2A_476A_B836_BC3DD94E540B_.wvu.Rows" localSheetId="0" hidden="1">'PN'!$98:$65536,'PN'!$1:$3,'PN'!#REF!,'PN'!$80:$91</definedName>
    <definedName name="Z_EFCD6EEF_EBF6_4B36_B696_DC6CB4D28041_.wvu.Cols" localSheetId="0" hidden="1">'PN'!$N:$R,'PN'!$T:$T,'PN'!$V:$Z</definedName>
    <definedName name="Z_EFCD6EEF_EBF6_4B36_B696_DC6CB4D28041_.wvu.FilterData" localSheetId="1" hidden="1">'OW'!$A$5:$M$36</definedName>
    <definedName name="Z_EFCD6EEF_EBF6_4B36_B696_DC6CB4D28041_.wvu.FilterData" localSheetId="0" hidden="1">'PN'!$A$7:$S$82</definedName>
    <definedName name="Z_EFCD6EEF_EBF6_4B36_B696_DC6CB4D28041_.wvu.PrintArea" localSheetId="0" hidden="1">'PN'!$A$1:$S$113</definedName>
    <definedName name="Z_EFCD6EEF_EBF6_4B36_B696_DC6CB4D28041_.wvu.PrintTitles" localSheetId="1" hidden="1">'OW'!$A:$A,'OW'!$4:$5</definedName>
    <definedName name="Z_EFCD6EEF_EBF6_4B36_B696_DC6CB4D28041_.wvu.PrintTitles" localSheetId="0" hidden="1">'PN'!$A:$A,'PN'!$4:$7</definedName>
    <definedName name="Z_EFCD6EEF_EBF6_4B36_B696_DC6CB4D28041_.wvu.Rows" localSheetId="1" hidden="1">'OW'!$1:$3</definedName>
    <definedName name="Z_EFCD6EEF_EBF6_4B36_B696_DC6CB4D28041_.wvu.Rows" localSheetId="0" hidden="1">'PN'!$1:$3,'PN'!$80:$98</definedName>
  </definedNames>
  <calcPr fullCalcOnLoad="1"/>
</workbook>
</file>

<file path=xl/sharedStrings.xml><?xml version="1.0" encoding="utf-8"?>
<sst xmlns="http://schemas.openxmlformats.org/spreadsheetml/2006/main" count="1243" uniqueCount="573">
  <si>
    <t>nowodworski</t>
  </si>
  <si>
    <t>Lp.</t>
  </si>
  <si>
    <t>miejscowość</t>
  </si>
  <si>
    <t>ulica</t>
  </si>
  <si>
    <t xml:space="preserve">dzielnica miasta </t>
  </si>
  <si>
    <t>nazwa placówki</t>
  </si>
  <si>
    <t>podmiot prowadzący</t>
  </si>
  <si>
    <t>kontakt
telefon</t>
  </si>
  <si>
    <t>powiat</t>
  </si>
  <si>
    <t>Objaśnienia:</t>
  </si>
  <si>
    <t>Liczba
miejsc</t>
  </si>
  <si>
    <t>pomoc rzeczowa</t>
  </si>
  <si>
    <t>pomoc finansowa</t>
  </si>
  <si>
    <t>posiłek raz dziennie</t>
  </si>
  <si>
    <t>posiłek kilka razy dziennie</t>
  </si>
  <si>
    <t>pomoc
w zdobyciu mieszkania, pracy itp.</t>
  </si>
  <si>
    <t xml:space="preserve">Rodzaj dodatkowej pomocy:
"TAK" - jeśli uługa jest
 wykonywana </t>
  </si>
  <si>
    <t>Forma pomocy</t>
  </si>
  <si>
    <t>dodatkowe
uwagi</t>
  </si>
  <si>
    <t>Noclegownia dla Bezdomnych Kobiet ,,Emaus”</t>
  </si>
  <si>
    <t>N</t>
  </si>
  <si>
    <t>K</t>
  </si>
  <si>
    <t>Warszawa</t>
  </si>
  <si>
    <t>Stawki 27</t>
  </si>
  <si>
    <t>Wspólnota Chleb Życia</t>
  </si>
  <si>
    <t>S</t>
  </si>
  <si>
    <t>Stowarzyszenie MONAR</t>
  </si>
  <si>
    <t>K+Dz</t>
  </si>
  <si>
    <t>Miasto Stołeczne Warszawa</t>
  </si>
  <si>
    <t>Caritas Archidiecezji Warszawskiej</t>
  </si>
  <si>
    <t>nocleg, posiłek, praca socjalna</t>
  </si>
  <si>
    <t>H</t>
  </si>
  <si>
    <t>Walecznych 59</t>
  </si>
  <si>
    <t>Dom dla Bezdomnych "Betania"</t>
  </si>
  <si>
    <t>Łopuszańska 17</t>
  </si>
  <si>
    <t>Stowarzyszenie Pomocy Bliźniemu Mar-Kot</t>
  </si>
  <si>
    <t>adres zastrzeżony</t>
  </si>
  <si>
    <t>Mokotów</t>
  </si>
  <si>
    <t>Schronisko dla Bezdomnych Mężczyzn - Przystań</t>
  </si>
  <si>
    <t>M</t>
  </si>
  <si>
    <t>Wolska 172</t>
  </si>
  <si>
    <t>Wola</t>
  </si>
  <si>
    <t>Pensjonat Socjalny dla Bezdomnych Mężczyzn ,,Św. Łazarz”</t>
  </si>
  <si>
    <t>Dom Patronatu – Ośrodek dla mężczyzn opuszczających zakłady karne</t>
  </si>
  <si>
    <t>Dom Rotacyjny</t>
  </si>
  <si>
    <t>Praga Południe</t>
  </si>
  <si>
    <t>Traktorzystów 26</t>
  </si>
  <si>
    <t>Kamiliańska Misja Pomocy Społecznej</t>
  </si>
  <si>
    <t>Siennicka 48</t>
  </si>
  <si>
    <t>Targowa 82</t>
  </si>
  <si>
    <t>Stowarzyszenie Otwarte Drzwi</t>
  </si>
  <si>
    <t>Stowarzyszenie Monar</t>
  </si>
  <si>
    <t>Praskie Centrum Pomocy Bliźniemu</t>
  </si>
  <si>
    <t>Kijowska 22</t>
  </si>
  <si>
    <t>Bursa im. H. Ch. Kofoeda</t>
  </si>
  <si>
    <t>Readaptacyjne schronisko dla osób bezdomnych po podstawowej terapii alkoholowej</t>
  </si>
  <si>
    <t>Schronisko "DOM" readaptacyjny dla młodzieży defaworyzowanej</t>
  </si>
  <si>
    <t>Centrum Pomocy Bliźniemu schronisko readaptacyjne dla osób z zaburzeniami psychicznymi</t>
  </si>
  <si>
    <t>K+M</t>
  </si>
  <si>
    <t>Potrzebna 55</t>
  </si>
  <si>
    <t>Lniana 1</t>
  </si>
  <si>
    <t>Marywilska 44A</t>
  </si>
  <si>
    <t>Skaryszewska 19</t>
  </si>
  <si>
    <t>K+M+Dz</t>
  </si>
  <si>
    <t>Fundacja Tarkowskich Herbu Klamry</t>
  </si>
  <si>
    <t>Noclegownia dla Kobiet</t>
  </si>
  <si>
    <t>Radom</t>
  </si>
  <si>
    <t>Miasto Radom</t>
  </si>
  <si>
    <t>Zagłoby 3</t>
  </si>
  <si>
    <t>Miejski Ośrodek Pomocy Społecznej w Radomiu</t>
  </si>
  <si>
    <t>Dom Samotnej Matki</t>
  </si>
  <si>
    <t>Zielonka</t>
  </si>
  <si>
    <t>wołomiński</t>
  </si>
  <si>
    <t>Kilińskiego 63</t>
  </si>
  <si>
    <t>Caritas Diecezji Warszawsko-Praskiej</t>
  </si>
  <si>
    <t>otwocki</t>
  </si>
  <si>
    <t>Otwock</t>
  </si>
  <si>
    <t>Tadeusza 12</t>
  </si>
  <si>
    <t>miński</t>
  </si>
  <si>
    <t>Mińsk Mazowiecki</t>
  </si>
  <si>
    <t>Kościelna 18</t>
  </si>
  <si>
    <t>piaseczyński</t>
  </si>
  <si>
    <t>Dom dla matek z Dziećmi Nazaret</t>
  </si>
  <si>
    <t>pruszkowski</t>
  </si>
  <si>
    <t>Brwinów</t>
  </si>
  <si>
    <t>Sienkiewicza 4</t>
  </si>
  <si>
    <t>„Nazaret” Dom dla Matek z Dziećmi i Samotnych kobiet</t>
  </si>
  <si>
    <t>Dom dla Bezdomnych Kobiet</t>
  </si>
  <si>
    <t>płoński</t>
  </si>
  <si>
    <t>Kraśniewo</t>
  </si>
  <si>
    <t>Kraśniewo 23</t>
  </si>
  <si>
    <t>Fundacja Domy Samotnych Matek z Dziećmi w Kraśniewie</t>
  </si>
  <si>
    <t>warszawski-zachodni</t>
  </si>
  <si>
    <t>Słowackiego 17a</t>
  </si>
  <si>
    <t>Biała k/Płocka</t>
  </si>
  <si>
    <t>Zgromadzenie Matki Bożej Miłosierdzia</t>
  </si>
  <si>
    <t>Miasto Płock</t>
  </si>
  <si>
    <t>Płock</t>
  </si>
  <si>
    <t>Misjonarska 22</t>
  </si>
  <si>
    <t>Polski Komitet Pomocy Społecznej Zarząd Rejonowy w Płocku</t>
  </si>
  <si>
    <t>Sobolew</t>
  </si>
  <si>
    <t>Łaskarzewska 5</t>
  </si>
  <si>
    <t>garwoliński</t>
  </si>
  <si>
    <t>Schronisko Don Orione</t>
  </si>
  <si>
    <t>Czarna</t>
  </si>
  <si>
    <t>Witosa 46</t>
  </si>
  <si>
    <t>Zgromadzenie małe Dzieło Boskiej Opatrzności Księża Orioniści</t>
  </si>
  <si>
    <t>Dom dla Bezdomnych Mężczyzn</t>
  </si>
  <si>
    <t>Hostel dla Bezdomnych Chorych Mężczyzn</t>
  </si>
  <si>
    <t>Noclegownia dla Bezdomnych Mężczyzn</t>
  </si>
  <si>
    <t>Słowackiego 188</t>
  </si>
  <si>
    <t>Sienkiewicza 54</t>
  </si>
  <si>
    <t>Caritas Diecezji Płockiej</t>
  </si>
  <si>
    <t>legionowski</t>
  </si>
  <si>
    <t>Legionowo</t>
  </si>
  <si>
    <t>Polskiej Organizacji Wojskowej 20</t>
  </si>
  <si>
    <t>Miasto Ostrołęka</t>
  </si>
  <si>
    <t>Ostrołęka</t>
  </si>
  <si>
    <t>Przemysłowa 1</t>
  </si>
  <si>
    <t>Miasto Siedlce</t>
  </si>
  <si>
    <t>Siedlce</t>
  </si>
  <si>
    <t>Polski Komitet Pomocy Społecznej Zarząd w Ostrołęce</t>
  </si>
  <si>
    <t>Grzędy</t>
  </si>
  <si>
    <t>Krakowska 29</t>
  </si>
  <si>
    <t>Hipolitów</t>
  </si>
  <si>
    <t>Hipolitowska 121a</t>
  </si>
  <si>
    <t>Stowarzyszenie Pomocna Dłoń</t>
  </si>
  <si>
    <t>Pieńki Zarębskie</t>
  </si>
  <si>
    <t>Pieńki Zarębskie 14</t>
  </si>
  <si>
    <t>grodziski</t>
  </si>
  <si>
    <t>Dom Dla Osób Starszych Monar-Markot</t>
  </si>
  <si>
    <t>Oryszew Osada</t>
  </si>
  <si>
    <t>Oryszew Osada 10</t>
  </si>
  <si>
    <t>żyrardowski</t>
  </si>
  <si>
    <t>Mazowieckie Centrum Pomocy Bliźniemu Monar-Markot</t>
  </si>
  <si>
    <t>przasnyski</t>
  </si>
  <si>
    <t>Turowo</t>
  </si>
  <si>
    <t>Turowo 12</t>
  </si>
  <si>
    <t>Łaźniew</t>
  </si>
  <si>
    <t>Al. Księży Orionistów 1</t>
  </si>
  <si>
    <t>Zakład Opiekuńczo-Leczniczy Księży Orionistów</t>
  </si>
  <si>
    <t>Ośrodek Słoneczny</t>
  </si>
  <si>
    <t>Słomczyn k/Grójca</t>
  </si>
  <si>
    <t>schronienie, posiłki</t>
  </si>
  <si>
    <t>Dom dla osób bezdomnych</t>
  </si>
  <si>
    <t>Rokitno</t>
  </si>
  <si>
    <t>Rokitno 20</t>
  </si>
  <si>
    <t>Fundacja uczniowie Marka Kotańskiego Nikt Nie Jest Sam</t>
  </si>
  <si>
    <t>Schronisko MOPR</t>
  </si>
  <si>
    <t>Sienkiewicza 46/2 i 48/12</t>
  </si>
  <si>
    <t>Miejski Ośrodek Pomocy Społecznej w Ostrołęce</t>
  </si>
  <si>
    <t>Dom Dar Serca</t>
  </si>
  <si>
    <t>zwoleński</t>
  </si>
  <si>
    <t>Lucimia</t>
  </si>
  <si>
    <t>Ożarów Mazowiecki</t>
  </si>
  <si>
    <t>Mikołaja Kopernika 2</t>
  </si>
  <si>
    <t>Agro-Szkoła Życia</t>
  </si>
  <si>
    <t>mławski</t>
  </si>
  <si>
    <t>Miączyn Duży</t>
  </si>
  <si>
    <t>Miączyn Duży 19</t>
  </si>
  <si>
    <t>Dom Zacisze</t>
  </si>
  <si>
    <t>Pająków</t>
  </si>
  <si>
    <t>Pająków 12</t>
  </si>
  <si>
    <t>ciechanowski</t>
  </si>
  <si>
    <t>Dreglin</t>
  </si>
  <si>
    <t>Dreglin 7</t>
  </si>
  <si>
    <t>Schronisko dla osób bezdomnych</t>
  </si>
  <si>
    <t>Dom Adaptacyjny Dzieci Ulicy</t>
  </si>
  <si>
    <t>Fundacja Dzieci Ulicy</t>
  </si>
  <si>
    <t>Ząbki</t>
  </si>
  <si>
    <t>Kolejowa 31d</t>
  </si>
  <si>
    <t>Białołęka</t>
  </si>
  <si>
    <t>Włochy</t>
  </si>
  <si>
    <t>Ursus</t>
  </si>
  <si>
    <t>Praga Północ</t>
  </si>
  <si>
    <t>Targówek</t>
  </si>
  <si>
    <t>grójecki</t>
  </si>
  <si>
    <t>płocki</t>
  </si>
  <si>
    <t xml:space="preserve"> (22) 838-44-50,         </t>
  </si>
  <si>
    <t>(22) 838 70 25</t>
  </si>
  <si>
    <t>nocleg, posiłki, praca socjalna</t>
  </si>
  <si>
    <t>(22) 616 10 36</t>
  </si>
  <si>
    <t>(22) 423 55 29</t>
  </si>
  <si>
    <t>nocleg, wyżywienie, pomoc rzeczowa</t>
  </si>
  <si>
    <t>nocleg, schronienie, porady psychologiczne i prawne, konsultacje we wspołpracy z innymi instytucjami i urzędami, pomoc w znalezieniu pracy i mieszkania</t>
  </si>
  <si>
    <t>(22) 836 85 73</t>
  </si>
  <si>
    <t>nocleg, praca socjalna, medyczna, posiłek 2 razy dziennie</t>
  </si>
  <si>
    <t>(22) 813 22 15, 827 55 86</t>
  </si>
  <si>
    <t>(22) 619 85 01</t>
  </si>
  <si>
    <t>nocleg, posiłek, pomoc psychologiczna, pomoc materialna, socjoterapia, reedukacja, szkolenia, pomoc w znalezieniu pracy, darmowe porady prawne</t>
  </si>
  <si>
    <t>nocleg, kąpiel, wyżywienie, pomoc socjalna, pomoc medyczna-pielęgniarska</t>
  </si>
  <si>
    <t>(22) 474 57 14</t>
  </si>
  <si>
    <t>(22) 678 53 52,                              679 73 72</t>
  </si>
  <si>
    <t>nocleg, posiłki, aktywizacja zawodowa, praca socjalna, przekwalifikowanie/doradztwo dotyczące zakładania firmy</t>
  </si>
  <si>
    <t>(22) 614 24 73, 676 99 97</t>
  </si>
  <si>
    <t>nocleg, posiłek, pomoc socjalna i psychologiczna</t>
  </si>
  <si>
    <t>całodobowy pobyt, terapia, detox, posiłki, pomoc socjalna i psychiatryczna</t>
  </si>
  <si>
    <t>nocleg, posiłek, pomoc socjalna, podstawowa opieka lekarska</t>
  </si>
  <si>
    <t>(22) 846 66 44</t>
  </si>
  <si>
    <t>nocleg, całodzienne wyżywienie, pomoc medyczna, pomoc socjalna, psychologiczna</t>
  </si>
  <si>
    <t>nocleg, posiłki, pomoc socjalna, programy wychodzenia z bezdomności</t>
  </si>
  <si>
    <t>Caritas Diecezji Radomskiej</t>
  </si>
  <si>
    <t>(22) 781 09 79</t>
  </si>
  <si>
    <t>nocleg, całodzienne wyżywienie, pomoc prawna, psychologiczna, medyczna</t>
  </si>
  <si>
    <t>(22) 779 58 63</t>
  </si>
  <si>
    <t>nocleg, wyżywienie, pomoc psychologiczna i terapeutyczna, pomoc socjalna</t>
  </si>
  <si>
    <t>(25) 756 32 06</t>
  </si>
  <si>
    <t>nocleg, pomoc psychologiczna, pomoc socjalna</t>
  </si>
  <si>
    <t>(24) 364 76 05</t>
  </si>
  <si>
    <t>nocleg, całodzienne wyżywienie, pomoc socjalna, psychologiczna</t>
  </si>
  <si>
    <t>nocleg, gorący posiłek, pomoc materialna, odzież</t>
  </si>
  <si>
    <t>nocleg, wyżywienie, pomoc prawna, współpraca z MOPS w Płocku</t>
  </si>
  <si>
    <t>nocleg, wyżywienie, rehabilitacja, pomoc medyczna</t>
  </si>
  <si>
    <t>nocleg, posiłki, pomoc socjalna, medyczna, odzież, jadlodajnia od 15 listopada do grudnia danego roku działa również w soboty. Odpłatność 100-150 zł</t>
  </si>
  <si>
    <t>nocleg, całodzienne wyżywienie, kąpiel, odzież, świadczenia zdrowotne (leki), środki czystosci, terapia uzależnień, psycholog, pomoc socjalna, pokoj dziennego pobytu, biblioteka, kompleksowa pomoc medyczna (lekarz POZ, psychiatra, stomatolog) możliwość stworzenia dodatkowych 20 miejsc</t>
  </si>
  <si>
    <t>nocleg, całodzienne wyżywienie, pomoc medyczna i socjalna</t>
  </si>
  <si>
    <t>nocleg, posiłki, pomoc rzeczowa, prawna, psychologiczna, praca socjalna, pomoc terapeuty uzaleznień</t>
  </si>
  <si>
    <t>Noclegownia dla Mężczyzn</t>
  </si>
  <si>
    <t>nocleg, posiłek, odzież</t>
  </si>
  <si>
    <t>nocleg, całodzienne wyżywienie, odzież, środki czystości</t>
  </si>
  <si>
    <t>nocleg, pełne wyżywienie, odziez, świadczenia zdrowotne, pomoc socjalna i prawna, środki czystości</t>
  </si>
  <si>
    <t>całodobowa opieka socjalna i bytowa, opieka medyczna, pielęgniarska, praca socjalna, wyżywienie, rehabilitacja</t>
  </si>
  <si>
    <t>Ośrodek dla Bezdomnych</t>
  </si>
  <si>
    <t>(22) 731 99 33</t>
  </si>
  <si>
    <t>nocleg, gorący posiłek, zasiłek</t>
  </si>
  <si>
    <t>nocleg, wyżywienie, pomoc rzeczowa, pomoc w uzyskaniu zatrudnienia</t>
  </si>
  <si>
    <t>(23) 674 00 26</t>
  </si>
  <si>
    <t>Razem</t>
  </si>
  <si>
    <t>Trzcianka</t>
  </si>
  <si>
    <t>tak</t>
  </si>
  <si>
    <t>nocleg, całodzienne wyżywienie, pomoc socjalna i psychologiczna, odzież, środki czystości</t>
  </si>
  <si>
    <t>nocleg, wsparcie żywnościowe, pomoc psychologiczna i prawna, praca socjalna, medyczna, pedagogiczna</t>
  </si>
  <si>
    <t>całodobowa placówka-nocleg, gorący posiłek, środki czystości, odzież</t>
  </si>
  <si>
    <t>nocleg, wyżywienie całodobowo, pomoc medyczna i socjalna, szkoła, pomoc prawna</t>
  </si>
  <si>
    <t>nocleg, całodzienne wyżywienie, pomoc medyczna, prawna, rzeczowa, paczki żywnościowe, praca socjalna, możliwość stworzenia dodatkowych 15 miejsc</t>
  </si>
  <si>
    <t>Ośrodek Charytatywny Tylko z Darów Milosierdzia - Schronisko dla Mężczyzn</t>
  </si>
  <si>
    <t>Centrum interwencji Kryzysowej-Hostel</t>
  </si>
  <si>
    <t>(22 614 24 73, 676 99 97</t>
  </si>
  <si>
    <t>(22) 779 58 30</t>
  </si>
  <si>
    <t>(22) 787 81 00</t>
  </si>
  <si>
    <t>(48) 360 01 91</t>
  </si>
  <si>
    <t>(24) 267 82 40</t>
  </si>
  <si>
    <t>(29) 760 60 18</t>
  </si>
  <si>
    <t>(22) 727 72 98</t>
  </si>
  <si>
    <t>(22) 760 41 14</t>
  </si>
  <si>
    <t>(25) 683 27 91</t>
  </si>
  <si>
    <t>(29) 752 36 98</t>
  </si>
  <si>
    <t>(22) 731 99 93</t>
  </si>
  <si>
    <t>(29) 764 41 30</t>
  </si>
  <si>
    <t>(48) 677 30 28</t>
  </si>
  <si>
    <t>(23) 652 01 04</t>
  </si>
  <si>
    <t>(22) 497 95 90</t>
  </si>
  <si>
    <t>Wawer</t>
  </si>
  <si>
    <t>Glinice</t>
  </si>
  <si>
    <t>Centrum Interwencji Kryzysowej - Dom Otwartych Serc</t>
  </si>
  <si>
    <t>Stowarzyszenie ANTIDOTUM</t>
  </si>
  <si>
    <t>Ośrodek dla osób bezdomnych</t>
  </si>
  <si>
    <t>Janowo 42, gm. Zakroczym</t>
  </si>
  <si>
    <t>(22) 785 50 24</t>
  </si>
  <si>
    <t>Nocleg, posiłki, pomoc socjalna, terapia, programy wychodzenia z bezdomności</t>
  </si>
  <si>
    <t>Stowarzyszenie FILOS im. Joanny Froehlich</t>
  </si>
  <si>
    <t>(22) 423 55 30</t>
  </si>
  <si>
    <t>(48) 365 26 29</t>
  </si>
  <si>
    <t>(22) 77 29 405</t>
  </si>
  <si>
    <t xml:space="preserve">Stowarzyszenie Pomocy i Interwencji Społecznej </t>
  </si>
  <si>
    <t>Ośrodek dla Ofiar Przemocy w Rodzinie "Dom"</t>
  </si>
  <si>
    <t>ul. B. Czecha 4</t>
  </si>
  <si>
    <t>Fundacja Centrum Praw Kobiet</t>
  </si>
  <si>
    <t>(22) 652 01 17; (22) 622 25 17</t>
  </si>
  <si>
    <t>(22) 478 30 22; biuro (22) 478 21 38</t>
  </si>
  <si>
    <t>604 371 099;  (22) 425 51 93</t>
  </si>
  <si>
    <t>Schronisko dla Chorych Betlejem</t>
  </si>
  <si>
    <t>6 dostawek w okresie nasilenia mrozów</t>
  </si>
  <si>
    <t xml:space="preserve">schronienie, posiłek(3 razy dziennie), pomoc socjalna, psychologiczna, </t>
  </si>
  <si>
    <t xml:space="preserve"> tak</t>
  </si>
  <si>
    <t>nocleg, posiłek(3 razy dziennie), pomoc socjalna i psychologiczna,</t>
  </si>
  <si>
    <t xml:space="preserve">Schronisko interwencyjne </t>
  </si>
  <si>
    <t>NZOZ Izba Chorych Stowarzyszenia MONAR</t>
  </si>
  <si>
    <t>(22) 676 99 97, 614 46 03</t>
  </si>
  <si>
    <t xml:space="preserve"> Noclegownia dla osób Bezdomnych i Najuboższych MONAR - MARKOT</t>
  </si>
  <si>
    <t>(22) 499 80 29,664 491 691</t>
  </si>
  <si>
    <t>Placówka przyjmuje osoby po zazyciu środków psychoaktywnych i pod wpływem alkoholu.</t>
  </si>
  <si>
    <t>Schronisko dla osób w programie substytucyjnym</t>
  </si>
  <si>
    <t>(22)614 24 73, 676 99 97</t>
  </si>
  <si>
    <t>nocleg,posiłek,pomoc socjalna i psychologiczna,</t>
  </si>
  <si>
    <t>nocleg,całodzienne wyżywienie, pomoc rzeczowa</t>
  </si>
  <si>
    <t>(24) 261 32 23; 261 32 12</t>
  </si>
  <si>
    <t>20 "dostawek"</t>
  </si>
  <si>
    <t xml:space="preserve">Dom Odzyskanych dla Życia ,,Monar-Markot”  </t>
  </si>
  <si>
    <t>Schronisko dla Bezdomnych Mężczyzn</t>
  </si>
  <si>
    <t>604 641 484</t>
  </si>
  <si>
    <t>Dom dla Osób  Bezdomnych i Najuboższych MONAR - MARKOT</t>
  </si>
  <si>
    <t>(46) 855 32 45,                     604 150 024</t>
  </si>
  <si>
    <t xml:space="preserve">nocleg, całodzienne wyżywienie (4 razy dziennie)opieka lekarska,pomoc socjalna </t>
  </si>
  <si>
    <t>Dom dla Osób Bezdomnych i Najuboższych MONAR - MARKOT</t>
  </si>
  <si>
    <t>Trzcianka 16</t>
  </si>
  <si>
    <t>nocleg, posiłki, praca socjalna,</t>
  </si>
  <si>
    <t>nocleg, posiłki, praca socjalna,społeczność terapeutyczna,</t>
  </si>
  <si>
    <t>5 miejsc dodatkowych w okresie nasilenia mrozów</t>
  </si>
  <si>
    <t xml:space="preserve"> Caritas Archidiecezji Warszawskiej </t>
  </si>
  <si>
    <t>22 836 85 73</t>
  </si>
  <si>
    <t>całodobowe schronienie, opieka pielęgnacyjna, wyżywienie</t>
  </si>
  <si>
    <t>Specjalistyczne schronisko dla osób bezdomnych po leczeniu szpitalnym Przystań</t>
  </si>
  <si>
    <t>Placówki dla kobiet</t>
  </si>
  <si>
    <t>Placówki dla mężczyzn</t>
  </si>
  <si>
    <t>Placówki dla kobiet i dzieci</t>
  </si>
  <si>
    <t>Placówki dla mężczyzn i kobiet</t>
  </si>
  <si>
    <t>Placówki dla kobiet, mężczyzn, dzieci</t>
  </si>
  <si>
    <t>OŚRODKI  WSPARCIA  DORAŹNEGO  DLA  BEZDOMNYCH - woj. mazowieckie
stan na 5 listopada 2010 r.</t>
  </si>
  <si>
    <t>gmina</t>
  </si>
  <si>
    <t>Liczba
posiłków
dziennie
(jadłodajnie)</t>
  </si>
  <si>
    <t>uwagi</t>
  </si>
  <si>
    <t>Jadłodajnia im. Brata Alberta</t>
  </si>
  <si>
    <t>J</t>
  </si>
  <si>
    <t>Lubelska 30/32</t>
  </si>
  <si>
    <t>(22) 818 43 86</t>
  </si>
  <si>
    <t>codziennie zupa i chleb (oprócz srody i niedzieli) od godz. 11.00 do 14.</t>
  </si>
  <si>
    <t>Jadłodajnia Św. Ryszarda Pampurii</t>
  </si>
  <si>
    <t>Sapieżyńska 3</t>
  </si>
  <si>
    <t>Śródmieście</t>
  </si>
  <si>
    <t>(22) 635 68 24</t>
  </si>
  <si>
    <t>Konwent Ojców Bonifratrów</t>
  </si>
  <si>
    <t>Jadłodajnia Parafii Św. Franciszka</t>
  </si>
  <si>
    <t>Hynka 4a</t>
  </si>
  <si>
    <t>(22) 846 07 12</t>
  </si>
  <si>
    <t>Parafia Św. Franciszka</t>
  </si>
  <si>
    <t>Jadłodajnia dla Bezdomnych i Ubogich</t>
  </si>
  <si>
    <t>J,Ż</t>
  </si>
  <si>
    <t>Kawęczyńska 4a</t>
  </si>
  <si>
    <t>(22) 619 78 41</t>
  </si>
  <si>
    <t>Zgromadzenie Zakonne Sióstr Albertynek</t>
  </si>
  <si>
    <t>cosziennie wydawanie zupy i chleba od g. 9.45 (bez sobót i niedziel)</t>
  </si>
  <si>
    <t>Boznańskiej 21</t>
  </si>
  <si>
    <t>(22) 836 80 00</t>
  </si>
  <si>
    <t>Zgromadzenie Księży Rogacjonistów</t>
  </si>
  <si>
    <t>Jadłodajnia</t>
  </si>
  <si>
    <t>Azaliowa 17</t>
  </si>
  <si>
    <t>(22) 815 25 62, 815 29-69</t>
  </si>
  <si>
    <t>Prowincja Zgromadzenia Sióstr św. Feliksa z Kantalicjo</t>
  </si>
  <si>
    <t>J, Ż</t>
  </si>
  <si>
    <t>Magazynowa 14</t>
  </si>
  <si>
    <t>(22) 498 04 03,                 646 31 20</t>
  </si>
  <si>
    <t>Mokotowskie Hospicjum Świętego Krzyża</t>
  </si>
  <si>
    <t>Wesoła</t>
  </si>
  <si>
    <t>(22) 760 86 40</t>
  </si>
  <si>
    <t>Stowarzyszenie Alter - Ego</t>
  </si>
  <si>
    <t>Ciechanów</t>
  </si>
  <si>
    <t>Rzeczkowska 11</t>
  </si>
  <si>
    <t>(23) 672 49 31</t>
  </si>
  <si>
    <t>Polski Czerwony Krzyż</t>
  </si>
  <si>
    <t>zupa z wkładką, wydawane od pon. do pt. w godz. 12.00-14.00</t>
  </si>
  <si>
    <t>Stołówka</t>
  </si>
  <si>
    <t>Graniczna 18</t>
  </si>
  <si>
    <t>(25) 7582725</t>
  </si>
  <si>
    <t>zupa, codziennie 12:00-13:00</t>
  </si>
  <si>
    <t>Kromka Chleba dla bezdomnych</t>
  </si>
  <si>
    <t>plocki</t>
  </si>
  <si>
    <t>Kościuszki 5</t>
  </si>
  <si>
    <t>(24) 364 98 81</t>
  </si>
  <si>
    <t>Katolickie Stowarzyszenie im. Św. Brata Alberta</t>
  </si>
  <si>
    <t xml:space="preserve">Stołówka </t>
  </si>
  <si>
    <t>gorący posilek 11.00-14.00 codziennie16</t>
  </si>
  <si>
    <t>Sienkiewicza 34</t>
  </si>
  <si>
    <t>gorący posiłek, codziennie 11.00-14.00</t>
  </si>
  <si>
    <t>Tani Bar</t>
  </si>
  <si>
    <t>ostrołecki</t>
  </si>
  <si>
    <t>Kilińskiego 2 a</t>
  </si>
  <si>
    <t>(29) 764 36 51</t>
  </si>
  <si>
    <t>Miejski Osrodek Pomocy Rodzinie</t>
  </si>
  <si>
    <t>codziennie obiady (oprócz soboty i niedzieli) wydawane dla osób mających skierowanie kier. MOPR w godz. 11.00-14.00</t>
  </si>
  <si>
    <t>Przasnysz</t>
  </si>
  <si>
    <t xml:space="preserve">Św. Wojciecha 1 b </t>
  </si>
  <si>
    <t>(29) 752 28 83</t>
  </si>
  <si>
    <t>Miejski Ośrodek Pomocy Społecznej</t>
  </si>
  <si>
    <t>Kuchnia dla Ubogich im. Św. Antoniego</t>
  </si>
  <si>
    <t>radomski</t>
  </si>
  <si>
    <t>Żeromskiego 6/8</t>
  </si>
  <si>
    <t>(48) 362 72 15</t>
  </si>
  <si>
    <t>Klasztor Ojców Bernardynów</t>
  </si>
  <si>
    <t>zupa z wkładką i chleb wydawane od poniedziałku do piątku w godz. 11.00-13.00</t>
  </si>
  <si>
    <t>Jadłodajnia dla ubogich im. Bł. Ks. B. Strzeleckiegp</t>
  </si>
  <si>
    <t>Kościelna 5</t>
  </si>
  <si>
    <t>(48) 365 29 29</t>
  </si>
  <si>
    <t>wydawanie zupy i chleba(oprócz niedzieli) W dni powszednie g.12.00-14.00</t>
  </si>
  <si>
    <t>Kuchnia Betania</t>
  </si>
  <si>
    <t>Chrobrego 7/9</t>
  </si>
  <si>
    <t>dwudaniowe obiady wydawanew g.12.00-14.00 (oprócz niedzieli)</t>
  </si>
  <si>
    <t>Jadłodajnia dla ubogich im. Św. Filipa Neri (punkt wydawania posiłków)</t>
  </si>
  <si>
    <t>Grzybowska 22</t>
  </si>
  <si>
    <t>zupa i pieczywo wydawane w g. 12.00-14.00 (oprócz niedzieli)</t>
  </si>
  <si>
    <t>kozienicki</t>
  </si>
  <si>
    <t>Kozienice</t>
  </si>
  <si>
    <t>Skłodowskiej 3</t>
  </si>
  <si>
    <t>(48) 614 45 77</t>
  </si>
  <si>
    <t>Miejsko- Gminny Ośrodek Pomocy Społecznej w Kozienicach</t>
  </si>
  <si>
    <t>posiłki wydawane są codziennie od pon-pt. w godz. 10.00-14.00</t>
  </si>
  <si>
    <t>Jadłodajnia dla Bezdomnych i Potrzebujących</t>
  </si>
  <si>
    <t>Zwoleń</t>
  </si>
  <si>
    <t>Bogusza 29</t>
  </si>
  <si>
    <t>(48) 676 23 30 wew. 22</t>
  </si>
  <si>
    <t>zupa, pieczywo od pon.-pt w godz 12-14</t>
  </si>
  <si>
    <t>Kuchnia dla ubogich</t>
  </si>
  <si>
    <t>Młodzianowska 124</t>
  </si>
  <si>
    <t>(48) 360 28 47</t>
  </si>
  <si>
    <t>Caritas Pallotyńska Prowincji Chrystusa Króla Apostolstwa Katolickiego</t>
  </si>
  <si>
    <t>zupa, pieczywo</t>
  </si>
  <si>
    <t>Stołówka Caritas</t>
  </si>
  <si>
    <t>Grójec</t>
  </si>
  <si>
    <t>Jana Pawła II 24</t>
  </si>
  <si>
    <t>(48) 664 47 77</t>
  </si>
  <si>
    <t>zupa z wkładką, chleb</t>
  </si>
  <si>
    <t>Poradnia Zdrowia dla Bezdomnych</t>
  </si>
  <si>
    <t>(22) 836 81 82</t>
  </si>
  <si>
    <t>Stowarzyszenie Lekarze Nadziei</t>
  </si>
  <si>
    <t>Lekarze (8 specjalności) EKG, wydawanie leków na zlecenie lekarza</t>
  </si>
  <si>
    <t>Zakład Opiekuńczo-Leczniczy</t>
  </si>
  <si>
    <t>M+K</t>
  </si>
  <si>
    <t>Błonie</t>
  </si>
  <si>
    <t>Al. Księzy Orionistów 1</t>
  </si>
  <si>
    <t>(22) 731 99 34</t>
  </si>
  <si>
    <t>Zgromadzenie Małe Dzieło Boskiej Opatrzności Księża Orioniści</t>
  </si>
  <si>
    <t>opieka medyczna</t>
  </si>
  <si>
    <t>Pralnia Patronat</t>
  </si>
  <si>
    <t>P</t>
  </si>
  <si>
    <t>Grochowska 259 a</t>
  </si>
  <si>
    <t>(22) 870 74 09</t>
  </si>
  <si>
    <t>Stowarzyszenie Penitencjarne Patronat</t>
  </si>
  <si>
    <t>usługi pralnicze od pon-pt. 8.00-16.00</t>
  </si>
  <si>
    <t>Razem:</t>
  </si>
  <si>
    <r>
      <t>Kolumna 3:</t>
    </r>
    <r>
      <rPr>
        <sz val="8"/>
        <rFont val="Arial CE"/>
        <family val="2"/>
      </rPr>
      <t xml:space="preserve">
J - jadłodajnie
Ż - punkt wydawania paczek żywnościowych
O - punkt wydawania odzieży
M - punkt pomocy medycznej
P - pralnia
Ł - łaźnia</t>
    </r>
  </si>
  <si>
    <r>
      <t>kategoria placówki:</t>
    </r>
    <r>
      <rPr>
        <b/>
        <sz val="8"/>
        <rFont val="Arial CE"/>
        <family val="2"/>
      </rPr>
      <t xml:space="preserve">
        J
        Ż
        O       
        M
        P
        Ł</t>
    </r>
  </si>
  <si>
    <t>SCHRONISKA  I  NOCLEGOWNIE - woj. mazowieckie
stan na …………………..2011 r.</t>
  </si>
  <si>
    <t>wydawanie posiłków (zupa, suchy prowiat) pon.-sob. 12.30-14.00 możliwość kapieli i wymiana odzieży, od 9:00-12:00 funkcjonuje ogrzewalnia</t>
  </si>
  <si>
    <t>wydawanie posiłków od pon.-pt  w godz 7.00-9.00, drugi posiłek wydawany na wynos</t>
  </si>
  <si>
    <t>wydawanie obiadów dwudaniowych (oprócz sobót i niedziel) w godz. 13.30-14.00</t>
  </si>
  <si>
    <t>Specjalistyczny Ośrodek Wsparcia dla ofiar przemocy</t>
  </si>
  <si>
    <t>Sienkiewicz 18</t>
  </si>
  <si>
    <t>działa od pon.- pt. od 6.00-14.00, wydawanie gorących posiłków(od 11.00), odzież, na kolację wydawany jest suchy prowiant</t>
  </si>
  <si>
    <t>*</t>
  </si>
  <si>
    <t>zupa, herbata, chleb w godz. 13.00-14.00</t>
  </si>
  <si>
    <t>nocleg wyżywienie,środki czystości,podstawowe lekarstwa, konsultacje obywatwlsko-spoleczne i prawne, spotkania indywidualne z terapeutą, doradztwo zawodowe, nauka obsługi komputera.</t>
  </si>
  <si>
    <t>Zgromadzenie Sióstr Małych Misjonarek Milosierdzia  (Orionistek)</t>
  </si>
  <si>
    <t>W okresie zimowym dodatkowo miejsce dla matki z jednym dzieckiem</t>
  </si>
  <si>
    <t>całodobowa placówka, pełne wyżywienie, pomoc psychologiczna, prawna,praca socjalna, pomoc rzeczowa</t>
  </si>
  <si>
    <t>ciepły posiłek + gorąca herbata od pon.- do pt. o godz. 11.15</t>
  </si>
  <si>
    <t>posiłek w godz. 9.00-11.00(pon.,śr.,pt). We wtorek i czwartek 10-12  sobotę i niedziela  posilek w godz. 09.00-11.00</t>
  </si>
  <si>
    <t>całodobowe schronienie,  gorący posiłek wydawany w jadłodajni, pomoc socjalna</t>
  </si>
  <si>
    <t>3 miejsca dod. W czasie mrozów</t>
  </si>
  <si>
    <t>Jadłodajnia dla bezdomnych i najuboższych, Punkt Pomocy Doraźnej dla bezdomnych i Najuboższych</t>
  </si>
  <si>
    <t>posiłek od poniedziałku do soboty w godz 11.30 -14.00, wydawanie żywności od poniedziałku do piątku w godz. 10.00 - 12.00</t>
  </si>
  <si>
    <t>całodobowe schronienie, wyżywienie (3 razy dziennie), pomoc socjalna, psychologiczna, dwóch duchownych</t>
  </si>
  <si>
    <t>Dom dla Rodzin w Sytuacji Kryzysowej</t>
  </si>
  <si>
    <t>Dom Kleszewo</t>
  </si>
  <si>
    <t>pułtuski</t>
  </si>
  <si>
    <t>(23)6920353</t>
  </si>
  <si>
    <t xml:space="preserve">Stowarzyszenie "Serdeczna Dłoń" </t>
  </si>
  <si>
    <t>zapewnienie schronienia, wyżywienia</t>
  </si>
  <si>
    <t>Konarzewo Sławki 18, gm. Gołymin Ośrodek</t>
  </si>
  <si>
    <t>Fundacja Serce Marka</t>
  </si>
  <si>
    <t>Gąba, gm. Mszczonów</t>
  </si>
  <si>
    <t>Socjalna 2</t>
  </si>
  <si>
    <t>zapewnienie schronienia, wyżywienia, pomoc prawna, socjalna, psycholog, lekarz oraz zimowe wydawanie posiłków (ok.115 posiłków dziennie)</t>
  </si>
  <si>
    <t>Konarzewo Sławki 18</t>
  </si>
  <si>
    <t>Janowo 42</t>
  </si>
  <si>
    <t>Pozostałe powiaty</t>
  </si>
  <si>
    <t>O</t>
  </si>
  <si>
    <t>wa</t>
  </si>
  <si>
    <t>pw</t>
  </si>
  <si>
    <t>20 miejsc dodatkowych w okresie nasilenia mrozów</t>
  </si>
  <si>
    <t>miejsc</t>
  </si>
  <si>
    <t>(22) 729 62 29</t>
  </si>
  <si>
    <t>(23) 611-01-63</t>
  </si>
  <si>
    <t>11A</t>
  </si>
  <si>
    <t>czy podmiot prowadzący posiada status organizacji pożytku publicznego</t>
  </si>
  <si>
    <t>NIE</t>
  </si>
  <si>
    <t>n/d</t>
  </si>
  <si>
    <t>TAK</t>
  </si>
  <si>
    <t>warszawski zachodni</t>
  </si>
  <si>
    <t>Laski/ k. Izabelina</t>
  </si>
  <si>
    <t>Brzozowa 37</t>
  </si>
  <si>
    <t>(22) 752 22 48</t>
  </si>
  <si>
    <t>Towarzystwo Pomocy im.św. Brata Alberta</t>
  </si>
  <si>
    <t>nocleg, wsparcie żywnościowe, pomoc psychologiczna i prdagogiczna, praca socjalna</t>
  </si>
  <si>
    <t>10 miejsc interwencyjnych</t>
  </si>
  <si>
    <t>nocleg, posilki, praca socjalna, pomoc pielęgniarska 1 x w tyg. Lekarz, terapia dla alkoholików (zima-wiosna)</t>
  </si>
  <si>
    <t>Pogotowie Interwencji Społecznej</t>
  </si>
  <si>
    <t>Nowogorodzka 7 lok.14</t>
  </si>
  <si>
    <t>(22) 622 96 33</t>
  </si>
  <si>
    <t>Stowarzyszenie Pomocy i Interwencji Społecznej</t>
  </si>
  <si>
    <t>praca socjalna, pomoc prawna, wydawanie suchego prowiantu, środków higienicznych, poradnictwo</t>
  </si>
  <si>
    <t>nocleg , wyżywienie, pomoc prawna, socjalna, psychologiczna</t>
  </si>
  <si>
    <t>nocleg, wyżywienie, środki czystości, środki apteczne</t>
  </si>
  <si>
    <t>(24) 266 39 06</t>
  </si>
  <si>
    <t>Noclegownia dla bezdomnych meżczyzn</t>
  </si>
  <si>
    <t>3 miejsca dodatkowe w okresie nasilenia mrozów</t>
  </si>
  <si>
    <t>GO</t>
  </si>
  <si>
    <t>Dom Samotnej Matki Archidiecezji Warszawskiej</t>
  </si>
  <si>
    <t>Archidiecezja Warszawska</t>
  </si>
  <si>
    <t>Chyliczki</t>
  </si>
  <si>
    <t>Wschodnia 11</t>
  </si>
  <si>
    <t>(22) 756 88 76, 804 32 76</t>
  </si>
  <si>
    <t>nocleg,całodzienne wyżywienie</t>
  </si>
  <si>
    <t>GG</t>
  </si>
  <si>
    <t>GGN</t>
  </si>
  <si>
    <t>Specjalistyczna Placówka Dla Ofiar Przemocy</t>
  </si>
  <si>
    <t>Bobrowiec</t>
  </si>
  <si>
    <t>Mazowiecka 76</t>
  </si>
  <si>
    <t>(22)750 16 25</t>
  </si>
  <si>
    <t>GON</t>
  </si>
  <si>
    <t>Legionowskie Centrum Charytatywno- Opiekuńcze ,,Caritas Diecezji Warszawsko-Praskiej”</t>
  </si>
  <si>
    <t>PP</t>
  </si>
  <si>
    <t>poik ZIELONKA</t>
  </si>
  <si>
    <t>Żytnia 1A</t>
  </si>
  <si>
    <t xml:space="preserve">Wolska 172 </t>
  </si>
  <si>
    <t>(22) 646 31 20</t>
  </si>
  <si>
    <t>Schronisko dla Osób Bezdomnych Towarzystwa Pomocy im. Św. Brata Alberta</t>
  </si>
  <si>
    <t>Knyszyńska 1</t>
  </si>
  <si>
    <t>22 679 07 03</t>
  </si>
  <si>
    <t>Towarzystwo Pomocy im. Św. Brata Alberta</t>
  </si>
  <si>
    <t>nocleg, posiłek całodobowo, opieka medyczna, odzież, praca socjalna</t>
  </si>
  <si>
    <t>nocleg, posiłek całodobowo, praca socjalna</t>
  </si>
  <si>
    <t>nocleg</t>
  </si>
  <si>
    <t>Schronisko</t>
  </si>
  <si>
    <t>węgrowski</t>
  </si>
  <si>
    <t>Strupiechów</t>
  </si>
  <si>
    <t>Strupiechów 25</t>
  </si>
  <si>
    <t>25 793-45-91</t>
  </si>
  <si>
    <t>Gmina Wierzbno</t>
  </si>
  <si>
    <t>schronienie</t>
  </si>
  <si>
    <t>PO</t>
  </si>
  <si>
    <t>Ośrodek Wsparcia dla Kobiet z Małoletnimi Dziećmi i Kobiet w Ciąży</t>
  </si>
  <si>
    <t>Chlubna 9A-9D</t>
  </si>
  <si>
    <t>schronienie, wyżywienie, pomoc rzeczowa, praca socjalna, pomoc psychologiczna i prawna,  medyczna, pedagogiczna</t>
  </si>
  <si>
    <t>skierowanie na podstawie decyzji WCPR</t>
  </si>
  <si>
    <t>PPN</t>
  </si>
  <si>
    <t>PON</t>
  </si>
  <si>
    <t>ON</t>
  </si>
  <si>
    <t>Kolumna 3:
S - schronisko
H - hostel - dom dla bezdomnych
N - noclegownia
O - ogrzewalnia</t>
  </si>
  <si>
    <t>Kolumna 4:
K           - kobiety
K+Dz     - kobiety z dziećmi
M           - mężczyźni
K+M       - kobiety i mężczyźni
K+M+Dz - kobiety, mężczyźni i dzieci</t>
  </si>
  <si>
    <t>Schronisko-usługa całodobowa; czasowe schronienie, pełne wyżywienie (w tym 1 ciepły posiłek)
Hostel/dom dla bezdomnych -usługa całodobowa, czasowe lub stałe zamieszkanie, pełne wyżywienie plus kompleksowa pomoc opiekuńczo-wspomagająca
Noclegownia -zapewnienie noclegu. Osoby korzystające nie mogą znajdować się pod wływem alkoholu. Sypialnie są wyposażone w łóżka oraz niezbędną pościel.
Ogrzewalnia - miejsce spędzenia nocy, na jej wyposażeniu znajdują się krzesła i ławki (podobnie jak w poczekalni). Z pomocy mogą korzystać wszystkie osoby potrzebujące (też pod wpływem alkoholu i innych środków psychoaktywnych), które jednak nie zagrażają bezpieczeństwu innych osób przebywających w placówce</t>
  </si>
  <si>
    <r>
      <t>kategoria placówki:</t>
    </r>
    <r>
      <rPr>
        <sz val="9"/>
        <rFont val="Tahoma"/>
        <family val="2"/>
      </rPr>
      <t xml:space="preserve">
        S
        H
        N 
        O</t>
    </r>
  </si>
  <si>
    <r>
      <t>Do kogo jest kierowana usługa:</t>
    </r>
    <r>
      <rPr>
        <sz val="9"/>
        <rFont val="Tahoma"/>
        <family val="2"/>
      </rPr>
      <t xml:space="preserve">
    K
    K+Dz
    M
    K+M
    K+M+Dz</t>
    </r>
  </si>
  <si>
    <t>Wiślana 7</t>
  </si>
  <si>
    <t>Miodowa 13</t>
  </si>
  <si>
    <t>(22)  831 31 09</t>
  </si>
  <si>
    <t>Klasztor Braci Mniejszych Kapucynów</t>
  </si>
  <si>
    <t>wydawanie posiłków codziennie</t>
  </si>
  <si>
    <t>Al. Jana Pawła II 2b</t>
  </si>
  <si>
    <t xml:space="preserve"> Pokrzywnica</t>
  </si>
  <si>
    <t>nie przyjmuje mieszkanek Warszawy</t>
  </si>
  <si>
    <t>6 miejsc dla kobiet oraz miejsca dla ich dzieci</t>
  </si>
  <si>
    <t xml:space="preserve">Noclegownia </t>
  </si>
  <si>
    <t>Polska 33</t>
  </si>
  <si>
    <t>Polski Komitet Pomocy Społecznej</t>
  </si>
  <si>
    <t>placówka sezonowa funkcjonująca w okresie zimowym, planowane uruchomienie 1 XI 2013 r.</t>
  </si>
  <si>
    <t>-</t>
  </si>
  <si>
    <t>Schronisko specjalistyczne dla Osób Bezdomnych Stowarzyszenia Monar</t>
  </si>
  <si>
    <t xml:space="preserve">Dom im. Ks. Gabriela Boduena - Schronisko dla Osób Bezdomnych Mokotowskiego Hospicjum Świętego Krzyża </t>
  </si>
  <si>
    <t>Ośrodek Charytatywny Tylko z Darów Miłosierdzia - Mieszkania Treningowe</t>
  </si>
  <si>
    <t>Ośrodek Charytatywny  TYLKO z Darów Milosierdzia Dom dla Samotnych, Bezdomnych Kobiet</t>
  </si>
  <si>
    <t>Noclegownia dla osób bezdomnych i najuboższych</t>
  </si>
  <si>
    <t>ul. Południowa 1</t>
  </si>
  <si>
    <t>nocleg, jeden gorący posiłek, dostęp do wc oraz łazienki, zaopatrzenie w środki czystości, opieka medyczna, odbywają się również spotkania AA</t>
  </si>
  <si>
    <t>3 miejsca dod. w czasie mrozów</t>
  </si>
  <si>
    <t>Stowarzyszenie  Penitencjarne Patronat</t>
  </si>
  <si>
    <t>Caritas Archidiecezji Warszawskiej, Ośrodek Charytatywny Tylko z Darów Miłosierdzia</t>
  </si>
  <si>
    <t>Żytnia 3/9</t>
  </si>
  <si>
    <t>22 838 70 25</t>
  </si>
  <si>
    <t>Fundacja D.O.M.</t>
  </si>
  <si>
    <t>Ochota</t>
  </si>
  <si>
    <t>Centrum Interwencyjno-Diagnostyczne Osób Bezdomnych</t>
  </si>
  <si>
    <t>praca socjalna, pomoc prawna, pomoc rzeczowa, poradnictwo</t>
  </si>
  <si>
    <t>Grójecka 20b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</si>
</sst>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8"/>
      <name val="Tahoma"/>
      <family val="2"/>
    </font>
    <font>
      <b/>
      <sz val="9"/>
      <name val="Arial CE"/>
      <family val="0"/>
    </font>
    <font>
      <sz val="9"/>
      <name val="Tahoma"/>
      <family val="2"/>
    </font>
    <font>
      <u val="single"/>
      <sz val="9"/>
      <name val="Tahoma"/>
      <family val="2"/>
    </font>
    <font>
      <u val="single"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>
      <alignment/>
      <protection/>
    </xf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 inden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 indent="1"/>
    </xf>
    <xf numFmtId="0" fontId="3" fillId="24" borderId="15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0" xfId="0" applyFont="1" applyFill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2" fillId="24" borderId="0" xfId="0" applyFont="1" applyFill="1" applyAlignment="1">
      <alignment wrapText="1"/>
    </xf>
    <xf numFmtId="0" fontId="1" fillId="24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0" fontId="4" fillId="4" borderId="27" xfId="0" applyFont="1" applyFill="1" applyBorder="1" applyAlignment="1">
      <alignment horizontal="right" wrapText="1"/>
    </xf>
    <xf numFmtId="0" fontId="4" fillId="4" borderId="28" xfId="0" applyFont="1" applyFill="1" applyBorder="1" applyAlignment="1">
      <alignment horizontal="center" wrapText="1"/>
    </xf>
    <xf numFmtId="0" fontId="27" fillId="4" borderId="29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8" fillId="25" borderId="17" xfId="0" applyFont="1" applyFill="1" applyBorder="1" applyAlignment="1">
      <alignment horizontal="center" wrapText="1"/>
    </xf>
    <xf numFmtId="0" fontId="28" fillId="25" borderId="13" xfId="0" applyFont="1" applyFill="1" applyBorder="1" applyAlignment="1">
      <alignment horizontal="center" vertical="top" wrapText="1"/>
    </xf>
    <xf numFmtId="0" fontId="28" fillId="25" borderId="13" xfId="0" applyFont="1" applyFill="1" applyBorder="1" applyAlignment="1">
      <alignment horizontal="center" wrapText="1"/>
    </xf>
    <xf numFmtId="0" fontId="28" fillId="25" borderId="30" xfId="0" applyFont="1" applyFill="1" applyBorder="1" applyAlignment="1">
      <alignment horizontal="center" wrapText="1"/>
    </xf>
    <xf numFmtId="0" fontId="28" fillId="25" borderId="31" xfId="0" applyFont="1" applyFill="1" applyBorder="1" applyAlignment="1">
      <alignment horizontal="center" wrapText="1"/>
    </xf>
    <xf numFmtId="0" fontId="28" fillId="25" borderId="32" xfId="0" applyFont="1" applyFill="1" applyBorder="1" applyAlignment="1">
      <alignment horizontal="center" wrapText="1"/>
    </xf>
    <xf numFmtId="0" fontId="28" fillId="25" borderId="18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8" fillId="25" borderId="23" xfId="0" applyFont="1" applyFill="1" applyBorder="1" applyAlignment="1">
      <alignment horizontal="center" wrapText="1"/>
    </xf>
    <xf numFmtId="0" fontId="28" fillId="25" borderId="33" xfId="0" applyFont="1" applyFill="1" applyBorder="1" applyAlignment="1">
      <alignment horizontal="center" wrapText="1"/>
    </xf>
    <xf numFmtId="0" fontId="28" fillId="25" borderId="34" xfId="0" applyFont="1" applyFill="1" applyBorder="1" applyAlignment="1">
      <alignment horizontal="center" wrapText="1"/>
    </xf>
    <xf numFmtId="0" fontId="28" fillId="25" borderId="24" xfId="0" applyFont="1" applyFill="1" applyBorder="1" applyAlignment="1">
      <alignment horizontal="center" wrapText="1"/>
    </xf>
    <xf numFmtId="0" fontId="28" fillId="25" borderId="35" xfId="0" applyFont="1" applyFill="1" applyBorder="1" applyAlignment="1">
      <alignment horizontal="center" wrapText="1"/>
    </xf>
    <xf numFmtId="0" fontId="28" fillId="25" borderId="36" xfId="0" applyFont="1" applyFill="1" applyBorder="1" applyAlignment="1">
      <alignment horizontal="center" wrapText="1"/>
    </xf>
    <xf numFmtId="3" fontId="28" fillId="25" borderId="28" xfId="0" applyNumberFormat="1" applyFont="1" applyFill="1" applyBorder="1" applyAlignment="1">
      <alignment horizontal="center" wrapText="1"/>
    </xf>
    <xf numFmtId="0" fontId="28" fillId="25" borderId="29" xfId="0" applyFont="1" applyFill="1" applyBorder="1" applyAlignment="1">
      <alignment horizontal="center" wrapText="1"/>
    </xf>
    <xf numFmtId="0" fontId="28" fillId="25" borderId="37" xfId="0" applyFont="1" applyFill="1" applyBorder="1" applyAlignment="1">
      <alignment horizontal="center" wrapText="1"/>
    </xf>
    <xf numFmtId="0" fontId="28" fillId="25" borderId="13" xfId="52" applyFont="1" applyFill="1" applyBorder="1" applyAlignment="1">
      <alignment horizontal="center" vertical="center" wrapText="1"/>
      <protection/>
    </xf>
    <xf numFmtId="0" fontId="28" fillId="25" borderId="30" xfId="52" applyFont="1" applyFill="1" applyBorder="1" applyAlignment="1">
      <alignment horizontal="center" vertical="center" wrapText="1"/>
      <protection/>
    </xf>
    <xf numFmtId="0" fontId="28" fillId="25" borderId="31" xfId="52" applyFont="1" applyFill="1" applyBorder="1" applyAlignment="1">
      <alignment horizontal="center" vertical="center" wrapText="1"/>
      <protection/>
    </xf>
    <xf numFmtId="0" fontId="28" fillId="25" borderId="32" xfId="52" applyFont="1" applyFill="1" applyBorder="1" applyAlignment="1">
      <alignment horizontal="center" vertical="center" wrapText="1"/>
      <protection/>
    </xf>
    <xf numFmtId="0" fontId="28" fillId="4" borderId="30" xfId="0" applyFont="1" applyFill="1" applyBorder="1" applyAlignment="1">
      <alignment horizontal="center" wrapText="1"/>
    </xf>
    <xf numFmtId="0" fontId="28" fillId="25" borderId="0" xfId="0" applyFont="1" applyFill="1" applyBorder="1" applyAlignment="1">
      <alignment horizontal="center" vertical="center" wrapText="1"/>
    </xf>
    <xf numFmtId="3" fontId="28" fillId="25" borderId="30" xfId="0" applyNumberFormat="1" applyFont="1" applyFill="1" applyBorder="1" applyAlignment="1">
      <alignment horizontal="center" wrapText="1"/>
    </xf>
    <xf numFmtId="3" fontId="28" fillId="25" borderId="31" xfId="0" applyNumberFormat="1" applyFont="1" applyFill="1" applyBorder="1" applyAlignment="1">
      <alignment horizontal="center" wrapText="1"/>
    </xf>
    <xf numFmtId="0" fontId="28" fillId="25" borderId="25" xfId="0" applyFont="1" applyFill="1" applyBorder="1" applyAlignment="1">
      <alignment horizontal="center" wrapText="1"/>
    </xf>
    <xf numFmtId="0" fontId="28" fillId="25" borderId="38" xfId="0" applyFont="1" applyFill="1" applyBorder="1" applyAlignment="1">
      <alignment horizontal="center" wrapText="1"/>
    </xf>
    <xf numFmtId="0" fontId="28" fillId="25" borderId="39" xfId="0" applyFont="1" applyFill="1" applyBorder="1" applyAlignment="1">
      <alignment horizontal="center" wrapText="1"/>
    </xf>
    <xf numFmtId="0" fontId="28" fillId="25" borderId="40" xfId="0" applyFont="1" applyFill="1" applyBorder="1" applyAlignment="1">
      <alignment horizontal="center" wrapText="1"/>
    </xf>
    <xf numFmtId="0" fontId="28" fillId="25" borderId="41" xfId="0" applyFont="1" applyFill="1" applyBorder="1" applyAlignment="1">
      <alignment horizontal="center" wrapText="1"/>
    </xf>
    <xf numFmtId="0" fontId="28" fillId="25" borderId="25" xfId="0" applyFont="1" applyFill="1" applyBorder="1" applyAlignment="1">
      <alignment horizontal="center" vertical="top" wrapText="1"/>
    </xf>
    <xf numFmtId="3" fontId="28" fillId="25" borderId="38" xfId="0" applyNumberFormat="1" applyFont="1" applyFill="1" applyBorder="1" applyAlignment="1">
      <alignment horizontal="center" wrapText="1"/>
    </xf>
    <xf numFmtId="3" fontId="28" fillId="25" borderId="30" xfId="0" applyNumberFormat="1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3" fontId="28" fillId="25" borderId="31" xfId="0" applyNumberFormat="1" applyFont="1" applyFill="1" applyBorder="1" applyAlignment="1">
      <alignment horizontal="center" vertical="center" wrapText="1"/>
    </xf>
    <xf numFmtId="0" fontId="28" fillId="25" borderId="32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wrapText="1"/>
    </xf>
    <xf numFmtId="0" fontId="28" fillId="25" borderId="20" xfId="0" applyFont="1" applyFill="1" applyBorder="1" applyAlignment="1">
      <alignment horizontal="center" wrapText="1"/>
    </xf>
    <xf numFmtId="0" fontId="28" fillId="25" borderId="42" xfId="0" applyFont="1" applyFill="1" applyBorder="1" applyAlignment="1">
      <alignment horizontal="center" wrapText="1"/>
    </xf>
    <xf numFmtId="0" fontId="28" fillId="25" borderId="43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44" xfId="0" applyFont="1" applyFill="1" applyBorder="1" applyAlignment="1">
      <alignment horizontal="center" wrapText="1"/>
    </xf>
    <xf numFmtId="0" fontId="28" fillId="25" borderId="45" xfId="0" applyFont="1" applyFill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28" fillId="0" borderId="12" xfId="0" applyFont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3" xfId="0" applyFont="1" applyBorder="1" applyAlignment="1">
      <alignment wrapText="1"/>
    </xf>
    <xf numFmtId="0" fontId="28" fillId="0" borderId="13" xfId="0" applyFont="1" applyFill="1" applyBorder="1" applyAlignment="1">
      <alignment horizontal="center" wrapText="1"/>
    </xf>
    <xf numFmtId="0" fontId="28" fillId="0" borderId="20" xfId="0" applyFont="1" applyBorder="1" applyAlignment="1">
      <alignment horizontal="left" vertical="top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top" wrapText="1"/>
    </xf>
    <xf numFmtId="0" fontId="28" fillId="24" borderId="13" xfId="0" applyFont="1" applyFill="1" applyBorder="1" applyAlignment="1">
      <alignment horizontal="center" wrapText="1"/>
    </xf>
    <xf numFmtId="0" fontId="28" fillId="24" borderId="30" xfId="0" applyFont="1" applyFill="1" applyBorder="1" applyAlignment="1">
      <alignment horizontal="center" vertical="center" wrapText="1"/>
    </xf>
    <xf numFmtId="0" fontId="28" fillId="24" borderId="46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wrapText="1"/>
    </xf>
    <xf numFmtId="0" fontId="28" fillId="4" borderId="48" xfId="0" applyFont="1" applyFill="1" applyBorder="1" applyAlignment="1">
      <alignment horizontal="center" wrapText="1"/>
    </xf>
    <xf numFmtId="0" fontId="28" fillId="24" borderId="13" xfId="0" applyFont="1" applyFill="1" applyBorder="1" applyAlignment="1">
      <alignment horizontal="center" textRotation="90" wrapText="1"/>
    </xf>
    <xf numFmtId="0" fontId="28" fillId="24" borderId="17" xfId="0" applyFont="1" applyFill="1" applyBorder="1" applyAlignment="1">
      <alignment horizontal="center" wrapText="1"/>
    </xf>
    <xf numFmtId="0" fontId="28" fillId="24" borderId="13" xfId="0" applyFont="1" applyFill="1" applyBorder="1" applyAlignment="1">
      <alignment wrapText="1"/>
    </xf>
    <xf numFmtId="0" fontId="28" fillId="24" borderId="30" xfId="0" applyFont="1" applyFill="1" applyBorder="1" applyAlignment="1">
      <alignment horizontal="center" wrapText="1"/>
    </xf>
    <xf numFmtId="0" fontId="28" fillId="24" borderId="31" xfId="0" applyFont="1" applyFill="1" applyBorder="1" applyAlignment="1">
      <alignment horizontal="center" wrapText="1"/>
    </xf>
    <xf numFmtId="0" fontId="28" fillId="24" borderId="32" xfId="0" applyFont="1" applyFill="1" applyBorder="1" applyAlignment="1">
      <alignment wrapText="1"/>
    </xf>
    <xf numFmtId="0" fontId="28" fillId="24" borderId="18" xfId="0" applyFont="1" applyFill="1" applyBorder="1" applyAlignment="1">
      <alignment wrapText="1"/>
    </xf>
    <xf numFmtId="0" fontId="28" fillId="25" borderId="13" xfId="0" applyFont="1" applyFill="1" applyBorder="1" applyAlignment="1">
      <alignment wrapText="1"/>
    </xf>
    <xf numFmtId="0" fontId="28" fillId="24" borderId="13" xfId="0" applyFont="1" applyFill="1" applyBorder="1" applyAlignment="1">
      <alignment horizontal="left" vertical="center" wrapText="1" indent="1"/>
    </xf>
    <xf numFmtId="0" fontId="28" fillId="0" borderId="13" xfId="0" applyFont="1" applyBorder="1" applyAlignment="1">
      <alignment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4" borderId="49" xfId="0" applyFont="1" applyFill="1" applyBorder="1" applyAlignment="1">
      <alignment horizontal="center" wrapText="1"/>
    </xf>
    <xf numFmtId="3" fontId="28" fillId="4" borderId="27" xfId="0" applyNumberFormat="1" applyFont="1" applyFill="1" applyBorder="1" applyAlignment="1">
      <alignment horizontal="center" wrapText="1"/>
    </xf>
    <xf numFmtId="3" fontId="28" fillId="4" borderId="30" xfId="52" applyNumberFormat="1" applyFont="1" applyFill="1" applyBorder="1" applyAlignment="1">
      <alignment horizontal="center" vertical="center" wrapText="1"/>
      <protection/>
    </xf>
    <xf numFmtId="3" fontId="28" fillId="4" borderId="3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8" fillId="24" borderId="3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top" wrapText="1"/>
    </xf>
    <xf numFmtId="0" fontId="28" fillId="0" borderId="13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top" wrapText="1"/>
    </xf>
    <xf numFmtId="0" fontId="0" fillId="0" borderId="51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Z113"/>
  <sheetViews>
    <sheetView tabSelected="1" view="pageBreakPreview" zoomScale="75" zoomScaleNormal="90" zoomScaleSheetLayoutView="75" zoomScalePageLayoutView="0" workbookViewId="0" topLeftCell="A4">
      <pane xSplit="3" ySplit="12" topLeftCell="D16" activePane="bottomRight" state="frozen"/>
      <selection pane="topLeft" activeCell="A4" sqref="A4"/>
      <selection pane="topRight" activeCell="D4" sqref="D4"/>
      <selection pane="bottomLeft" activeCell="A16" sqref="A16"/>
      <selection pane="bottomRight" activeCell="A80" sqref="A80:IV98"/>
    </sheetView>
  </sheetViews>
  <sheetFormatPr defaultColWidth="9.00390625" defaultRowHeight="12.75"/>
  <cols>
    <col min="1" max="1" width="4.375" style="4" customWidth="1"/>
    <col min="2" max="2" width="25.125" style="1" customWidth="1"/>
    <col min="3" max="3" width="8.375" style="4" bestFit="1" customWidth="1"/>
    <col min="4" max="4" width="9.25390625" style="4" bestFit="1" customWidth="1"/>
    <col min="5" max="5" width="13.75390625" style="1" customWidth="1"/>
    <col min="6" max="6" width="15.375" style="1" customWidth="1"/>
    <col min="7" max="7" width="15.625" style="1" customWidth="1"/>
    <col min="8" max="8" width="11.75390625" style="1" customWidth="1"/>
    <col min="9" max="9" width="18.625" style="44" bestFit="1" customWidth="1"/>
    <col min="10" max="10" width="7.625" style="4" customWidth="1"/>
    <col min="11" max="11" width="20.875" style="1" bestFit="1" customWidth="1"/>
    <col min="12" max="12" width="15.00390625" style="1" customWidth="1"/>
    <col min="13" max="13" width="30.75390625" style="1" customWidth="1"/>
    <col min="14" max="17" width="5.125" style="1" hidden="1" customWidth="1"/>
    <col min="18" max="18" width="9.375" style="1" hidden="1" customWidth="1"/>
    <col min="19" max="19" width="25.375" style="1" customWidth="1"/>
    <col min="20" max="20" width="8.125" style="1" hidden="1" customWidth="1"/>
    <col min="21" max="21" width="8.375" style="1" customWidth="1"/>
    <col min="22" max="26" width="9.125" style="1" hidden="1" customWidth="1"/>
    <col min="27" max="16384" width="9.125" style="1" customWidth="1"/>
  </cols>
  <sheetData>
    <row r="1" spans="1:19" s="2" customFormat="1" ht="25.5" customHeight="1" hidden="1">
      <c r="A1" s="108"/>
      <c r="B1" s="144" t="s">
        <v>431</v>
      </c>
      <c r="C1" s="144"/>
      <c r="D1" s="144"/>
      <c r="E1" s="144"/>
      <c r="F1" s="144"/>
      <c r="G1" s="144"/>
      <c r="H1" s="144"/>
      <c r="I1" s="144"/>
      <c r="J1" s="109"/>
      <c r="K1" s="109"/>
      <c r="L1" s="109"/>
      <c r="M1" s="109"/>
      <c r="N1" s="109"/>
      <c r="O1" s="109"/>
      <c r="P1" s="109"/>
      <c r="Q1" s="109"/>
      <c r="R1" s="110"/>
      <c r="S1" s="111"/>
    </row>
    <row r="2" spans="1:19" s="2" customFormat="1" ht="15.75" customHeight="1" hidden="1">
      <c r="A2" s="113"/>
      <c r="B2" s="174" t="s">
        <v>9</v>
      </c>
      <c r="C2" s="174"/>
      <c r="D2" s="174"/>
      <c r="E2" s="174"/>
      <c r="F2" s="114"/>
      <c r="G2" s="114"/>
      <c r="H2" s="114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6"/>
    </row>
    <row r="3" spans="1:19" s="2" customFormat="1" ht="97.5" customHeight="1" hidden="1" thickBot="1">
      <c r="A3" s="113"/>
      <c r="B3" s="166" t="s">
        <v>537</v>
      </c>
      <c r="C3" s="167"/>
      <c r="D3" s="166" t="s">
        <v>538</v>
      </c>
      <c r="E3" s="167"/>
      <c r="F3" s="117"/>
      <c r="G3" s="117"/>
      <c r="H3" s="117"/>
      <c r="I3" s="118"/>
      <c r="J3" s="119"/>
      <c r="K3" s="166" t="s">
        <v>539</v>
      </c>
      <c r="L3" s="166"/>
      <c r="M3" s="167"/>
      <c r="N3" s="167"/>
      <c r="O3" s="167"/>
      <c r="P3" s="167"/>
      <c r="Q3" s="167"/>
      <c r="R3" s="167"/>
      <c r="S3" s="168"/>
    </row>
    <row r="4" spans="1:19" s="2" customFormat="1" ht="12.75" customHeight="1">
      <c r="A4" s="120">
        <v>1</v>
      </c>
      <c r="B4" s="121">
        <v>2</v>
      </c>
      <c r="C4" s="122">
        <v>3</v>
      </c>
      <c r="D4" s="122">
        <v>4</v>
      </c>
      <c r="E4" s="123">
        <v>5</v>
      </c>
      <c r="F4" s="123">
        <v>6</v>
      </c>
      <c r="G4" s="123">
        <v>7</v>
      </c>
      <c r="H4" s="121">
        <v>8</v>
      </c>
      <c r="I4" s="124">
        <v>9</v>
      </c>
      <c r="J4" s="125">
        <v>10</v>
      </c>
      <c r="K4" s="126">
        <v>11</v>
      </c>
      <c r="L4" s="121" t="s">
        <v>472</v>
      </c>
      <c r="M4" s="121">
        <v>12</v>
      </c>
      <c r="N4" s="169">
        <v>13</v>
      </c>
      <c r="O4" s="169"/>
      <c r="P4" s="169"/>
      <c r="Q4" s="169"/>
      <c r="R4" s="169"/>
      <c r="S4" s="127">
        <v>14</v>
      </c>
    </row>
    <row r="5" spans="1:19" s="5" customFormat="1" ht="35.25" customHeight="1">
      <c r="A5" s="175" t="s">
        <v>1</v>
      </c>
      <c r="B5" s="138" t="s">
        <v>5</v>
      </c>
      <c r="C5" s="140" t="s">
        <v>540</v>
      </c>
      <c r="D5" s="141" t="s">
        <v>541</v>
      </c>
      <c r="E5" s="169" t="s">
        <v>8</v>
      </c>
      <c r="F5" s="169" t="s">
        <v>2</v>
      </c>
      <c r="G5" s="169" t="s">
        <v>3</v>
      </c>
      <c r="H5" s="169" t="s">
        <v>4</v>
      </c>
      <c r="I5" s="165" t="s">
        <v>7</v>
      </c>
      <c r="J5" s="170" t="s">
        <v>10</v>
      </c>
      <c r="K5" s="172" t="s">
        <v>6</v>
      </c>
      <c r="L5" s="169" t="s">
        <v>473</v>
      </c>
      <c r="M5" s="169" t="s">
        <v>17</v>
      </c>
      <c r="N5" s="169" t="s">
        <v>16</v>
      </c>
      <c r="O5" s="169"/>
      <c r="P5" s="169"/>
      <c r="Q5" s="169"/>
      <c r="R5" s="169"/>
      <c r="S5" s="143" t="s">
        <v>18</v>
      </c>
    </row>
    <row r="6" spans="1:19" s="5" customFormat="1" ht="63" customHeight="1">
      <c r="A6" s="176"/>
      <c r="B6" s="139"/>
      <c r="C6" s="174"/>
      <c r="D6" s="142"/>
      <c r="E6" s="174"/>
      <c r="F6" s="174"/>
      <c r="G6" s="174"/>
      <c r="H6" s="174"/>
      <c r="I6" s="165"/>
      <c r="J6" s="171"/>
      <c r="K6" s="173"/>
      <c r="L6" s="169"/>
      <c r="M6" s="174"/>
      <c r="N6" s="130" t="s">
        <v>11</v>
      </c>
      <c r="O6" s="130" t="s">
        <v>12</v>
      </c>
      <c r="P6" s="130" t="s">
        <v>13</v>
      </c>
      <c r="Q6" s="130" t="s">
        <v>14</v>
      </c>
      <c r="R6" s="130" t="s">
        <v>15</v>
      </c>
      <c r="S6" s="143"/>
    </row>
    <row r="7" spans="1:19" ht="12.75" customHeight="1">
      <c r="A7" s="131"/>
      <c r="B7" s="132"/>
      <c r="C7" s="123"/>
      <c r="D7" s="123"/>
      <c r="E7" s="132"/>
      <c r="F7" s="132"/>
      <c r="G7" s="132"/>
      <c r="H7" s="132"/>
      <c r="I7" s="133"/>
      <c r="J7" s="134"/>
      <c r="K7" s="135"/>
      <c r="L7" s="132"/>
      <c r="M7" s="132"/>
      <c r="N7" s="132"/>
      <c r="O7" s="132"/>
      <c r="P7" s="132"/>
      <c r="Q7" s="132"/>
      <c r="R7" s="132"/>
      <c r="S7" s="136"/>
    </row>
    <row r="8" spans="1:24" s="2" customFormat="1" ht="30" customHeight="1">
      <c r="A8" s="63">
        <v>1</v>
      </c>
      <c r="B8" s="64" t="s">
        <v>70</v>
      </c>
      <c r="C8" s="65" t="s">
        <v>25</v>
      </c>
      <c r="D8" s="65" t="s">
        <v>27</v>
      </c>
      <c r="E8" s="65" t="s">
        <v>177</v>
      </c>
      <c r="F8" s="65" t="s">
        <v>94</v>
      </c>
      <c r="G8" s="65" t="s">
        <v>436</v>
      </c>
      <c r="H8" s="65"/>
      <c r="I8" s="84" t="s">
        <v>286</v>
      </c>
      <c r="J8" s="67">
        <v>8</v>
      </c>
      <c r="K8" s="68" t="s">
        <v>95</v>
      </c>
      <c r="L8" s="65" t="s">
        <v>474</v>
      </c>
      <c r="M8" s="65" t="s">
        <v>285</v>
      </c>
      <c r="N8" s="65" t="s">
        <v>229</v>
      </c>
      <c r="O8" s="65"/>
      <c r="P8" s="65"/>
      <c r="Q8" s="65" t="s">
        <v>229</v>
      </c>
      <c r="R8" s="65"/>
      <c r="S8" s="69"/>
      <c r="T8" s="2">
        <v>8</v>
      </c>
      <c r="V8" s="2">
        <v>8</v>
      </c>
      <c r="W8" s="2">
        <v>0</v>
      </c>
      <c r="X8" s="2" t="s">
        <v>465</v>
      </c>
    </row>
    <row r="9" spans="1:24" s="2" customFormat="1" ht="30" customHeight="1">
      <c r="A9" s="63">
        <v>2</v>
      </c>
      <c r="B9" s="64" t="s">
        <v>496</v>
      </c>
      <c r="C9" s="65" t="s">
        <v>25</v>
      </c>
      <c r="D9" s="65" t="s">
        <v>27</v>
      </c>
      <c r="E9" s="65" t="s">
        <v>81</v>
      </c>
      <c r="F9" s="65" t="s">
        <v>498</v>
      </c>
      <c r="G9" s="65" t="s">
        <v>499</v>
      </c>
      <c r="H9" s="65"/>
      <c r="I9" s="84" t="s">
        <v>500</v>
      </c>
      <c r="J9" s="67">
        <v>60</v>
      </c>
      <c r="K9" s="68" t="s">
        <v>497</v>
      </c>
      <c r="L9" s="65" t="s">
        <v>474</v>
      </c>
      <c r="M9" s="65" t="s">
        <v>501</v>
      </c>
      <c r="N9" s="65"/>
      <c r="O9" s="65"/>
      <c r="P9" s="65"/>
      <c r="Q9" s="65"/>
      <c r="R9" s="65"/>
      <c r="S9" s="69"/>
      <c r="V9" s="2">
        <v>60</v>
      </c>
      <c r="W9" s="2">
        <v>0</v>
      </c>
      <c r="X9" s="2" t="s">
        <v>465</v>
      </c>
    </row>
    <row r="10" spans="1:24" s="2" customFormat="1" ht="34.5">
      <c r="A10" s="63">
        <v>3</v>
      </c>
      <c r="B10" s="65" t="s">
        <v>82</v>
      </c>
      <c r="C10" s="65" t="s">
        <v>25</v>
      </c>
      <c r="D10" s="65" t="s">
        <v>27</v>
      </c>
      <c r="E10" s="65" t="s">
        <v>83</v>
      </c>
      <c r="F10" s="65" t="s">
        <v>84</v>
      </c>
      <c r="G10" s="65" t="s">
        <v>85</v>
      </c>
      <c r="H10" s="65"/>
      <c r="I10" s="84" t="s">
        <v>470</v>
      </c>
      <c r="J10" s="67">
        <v>25</v>
      </c>
      <c r="K10" s="68" t="s">
        <v>24</v>
      </c>
      <c r="L10" s="65" t="s">
        <v>474</v>
      </c>
      <c r="M10" s="65" t="s">
        <v>233</v>
      </c>
      <c r="N10" s="65"/>
      <c r="O10" s="65"/>
      <c r="P10" s="65" t="s">
        <v>229</v>
      </c>
      <c r="Q10" s="65"/>
      <c r="R10" s="65"/>
      <c r="S10" s="69"/>
      <c r="T10" s="54">
        <v>27</v>
      </c>
      <c r="V10" s="2">
        <v>27</v>
      </c>
      <c r="W10" s="2">
        <v>0</v>
      </c>
      <c r="X10" s="2" t="s">
        <v>465</v>
      </c>
    </row>
    <row r="11" spans="1:24" s="2" customFormat="1" ht="46.5" thickBot="1">
      <c r="A11" s="70">
        <v>4</v>
      </c>
      <c r="B11" s="71" t="s">
        <v>103</v>
      </c>
      <c r="C11" s="71" t="s">
        <v>25</v>
      </c>
      <c r="D11" s="71" t="s">
        <v>39</v>
      </c>
      <c r="E11" s="71" t="s">
        <v>72</v>
      </c>
      <c r="F11" s="71" t="s">
        <v>104</v>
      </c>
      <c r="G11" s="71" t="s">
        <v>105</v>
      </c>
      <c r="H11" s="71"/>
      <c r="I11" s="145" t="s">
        <v>239</v>
      </c>
      <c r="J11" s="72">
        <v>80</v>
      </c>
      <c r="K11" s="73" t="s">
        <v>106</v>
      </c>
      <c r="L11" s="71" t="s">
        <v>474</v>
      </c>
      <c r="M11" s="71" t="s">
        <v>484</v>
      </c>
      <c r="N11" s="71"/>
      <c r="O11" s="71"/>
      <c r="P11" s="71"/>
      <c r="Q11" s="71" t="s">
        <v>229</v>
      </c>
      <c r="R11" s="71"/>
      <c r="S11" s="74"/>
      <c r="T11" s="2">
        <v>60</v>
      </c>
      <c r="V11" s="2">
        <v>80</v>
      </c>
      <c r="W11" s="2">
        <v>20</v>
      </c>
      <c r="X11" s="2" t="s">
        <v>495</v>
      </c>
    </row>
    <row r="12" spans="1:24" s="2" customFormat="1" ht="23.25">
      <c r="A12" s="75">
        <v>5</v>
      </c>
      <c r="B12" s="76" t="s">
        <v>130</v>
      </c>
      <c r="C12" s="76" t="s">
        <v>25</v>
      </c>
      <c r="D12" s="76" t="s">
        <v>58</v>
      </c>
      <c r="E12" s="76" t="s">
        <v>163</v>
      </c>
      <c r="F12" s="76" t="s">
        <v>164</v>
      </c>
      <c r="G12" s="76" t="s">
        <v>165</v>
      </c>
      <c r="H12" s="76"/>
      <c r="I12" s="146" t="s">
        <v>226</v>
      </c>
      <c r="J12" s="77">
        <v>45</v>
      </c>
      <c r="K12" s="78" t="s">
        <v>26</v>
      </c>
      <c r="L12" s="78" t="s">
        <v>474</v>
      </c>
      <c r="M12" s="76" t="s">
        <v>297</v>
      </c>
      <c r="N12" s="76"/>
      <c r="O12" s="76"/>
      <c r="P12" s="76"/>
      <c r="Q12" s="76" t="s">
        <v>229</v>
      </c>
      <c r="R12" s="76"/>
      <c r="S12" s="79" t="s">
        <v>298</v>
      </c>
      <c r="T12" s="54">
        <v>32</v>
      </c>
      <c r="V12" s="2">
        <v>40</v>
      </c>
      <c r="W12" s="2">
        <v>8</v>
      </c>
      <c r="X12" s="2" t="s">
        <v>465</v>
      </c>
    </row>
    <row r="13" spans="1:25" s="2" customFormat="1" ht="34.5">
      <c r="A13" s="75">
        <v>6</v>
      </c>
      <c r="B13" s="76" t="s">
        <v>556</v>
      </c>
      <c r="C13" s="76" t="s">
        <v>25</v>
      </c>
      <c r="D13" s="76" t="s">
        <v>58</v>
      </c>
      <c r="E13" s="76" t="s">
        <v>81</v>
      </c>
      <c r="F13" s="76" t="s">
        <v>505</v>
      </c>
      <c r="G13" s="76" t="s">
        <v>506</v>
      </c>
      <c r="H13" s="76"/>
      <c r="I13" s="146" t="s">
        <v>507</v>
      </c>
      <c r="J13" s="77">
        <v>70</v>
      </c>
      <c r="K13" s="78" t="s">
        <v>26</v>
      </c>
      <c r="L13" s="78" t="s">
        <v>474</v>
      </c>
      <c r="M13" s="76" t="s">
        <v>297</v>
      </c>
      <c r="N13" s="76"/>
      <c r="O13" s="76"/>
      <c r="P13" s="76"/>
      <c r="Q13" s="76"/>
      <c r="R13" s="76"/>
      <c r="S13" s="79"/>
      <c r="T13" s="54"/>
      <c r="V13" s="2">
        <v>70</v>
      </c>
      <c r="W13" s="2">
        <v>10</v>
      </c>
      <c r="X13" s="2" t="s">
        <v>508</v>
      </c>
      <c r="Y13" s="2">
        <v>10</v>
      </c>
    </row>
    <row r="14" spans="1:24" s="2" customFormat="1" ht="28.5" customHeight="1">
      <c r="A14" s="63">
        <v>7</v>
      </c>
      <c r="B14" s="80" t="s">
        <v>504</v>
      </c>
      <c r="C14" s="65" t="s">
        <v>25</v>
      </c>
      <c r="D14" s="65" t="s">
        <v>63</v>
      </c>
      <c r="E14" s="65" t="s">
        <v>133</v>
      </c>
      <c r="F14" s="80" t="s">
        <v>459</v>
      </c>
      <c r="G14" s="65" t="s">
        <v>460</v>
      </c>
      <c r="H14" s="80"/>
      <c r="I14" s="81">
        <v>668210263</v>
      </c>
      <c r="J14" s="82">
        <v>30</v>
      </c>
      <c r="K14" s="83" t="s">
        <v>260</v>
      </c>
      <c r="L14" s="83" t="s">
        <v>476</v>
      </c>
      <c r="M14" s="80" t="s">
        <v>490</v>
      </c>
      <c r="N14" s="65"/>
      <c r="O14" s="65"/>
      <c r="P14" s="65"/>
      <c r="Q14" s="65" t="s">
        <v>229</v>
      </c>
      <c r="R14" s="65" t="s">
        <v>229</v>
      </c>
      <c r="S14" s="69"/>
      <c r="T14" s="54">
        <v>30</v>
      </c>
      <c r="V14" s="2">
        <v>30</v>
      </c>
      <c r="W14" s="2">
        <v>0</v>
      </c>
      <c r="X14" s="2" t="s">
        <v>465</v>
      </c>
    </row>
    <row r="15" spans="1:24" s="2" customFormat="1" ht="57">
      <c r="A15" s="63">
        <v>8</v>
      </c>
      <c r="B15" s="64" t="s">
        <v>288</v>
      </c>
      <c r="C15" s="65" t="s">
        <v>25</v>
      </c>
      <c r="D15" s="65" t="s">
        <v>39</v>
      </c>
      <c r="E15" s="65" t="s">
        <v>81</v>
      </c>
      <c r="F15" s="65" t="s">
        <v>122</v>
      </c>
      <c r="G15" s="65" t="s">
        <v>123</v>
      </c>
      <c r="H15" s="65"/>
      <c r="I15" s="84" t="s">
        <v>243</v>
      </c>
      <c r="J15" s="67">
        <v>35</v>
      </c>
      <c r="K15" s="68" t="s">
        <v>26</v>
      </c>
      <c r="L15" s="68" t="s">
        <v>474</v>
      </c>
      <c r="M15" s="65" t="s">
        <v>234</v>
      </c>
      <c r="N15" s="65" t="s">
        <v>229</v>
      </c>
      <c r="O15" s="65"/>
      <c r="P15" s="65"/>
      <c r="Q15" s="65" t="s">
        <v>229</v>
      </c>
      <c r="R15" s="65"/>
      <c r="S15" s="69"/>
      <c r="T15" s="2">
        <v>34</v>
      </c>
      <c r="V15" s="2">
        <v>35</v>
      </c>
      <c r="W15" s="2">
        <v>0</v>
      </c>
      <c r="X15" s="2" t="s">
        <v>495</v>
      </c>
    </row>
    <row r="16" spans="1:24" s="2" customFormat="1" ht="23.25">
      <c r="A16" s="63">
        <v>9</v>
      </c>
      <c r="B16" s="64" t="s">
        <v>493</v>
      </c>
      <c r="C16" s="65" t="s">
        <v>20</v>
      </c>
      <c r="D16" s="65" t="s">
        <v>39</v>
      </c>
      <c r="E16" s="65" t="s">
        <v>78</v>
      </c>
      <c r="F16" s="65" t="s">
        <v>124</v>
      </c>
      <c r="G16" s="65" t="s">
        <v>125</v>
      </c>
      <c r="H16" s="65"/>
      <c r="I16" s="84" t="s">
        <v>244</v>
      </c>
      <c r="J16" s="67">
        <v>10</v>
      </c>
      <c r="K16" s="68" t="s">
        <v>126</v>
      </c>
      <c r="L16" s="68" t="s">
        <v>474</v>
      </c>
      <c r="M16" s="65" t="s">
        <v>215</v>
      </c>
      <c r="N16" s="65" t="s">
        <v>229</v>
      </c>
      <c r="O16" s="65"/>
      <c r="P16" s="65"/>
      <c r="Q16" s="65" t="s">
        <v>229</v>
      </c>
      <c r="R16" s="65"/>
      <c r="S16" s="69"/>
      <c r="T16" s="2">
        <v>12</v>
      </c>
      <c r="V16" s="2">
        <v>10</v>
      </c>
      <c r="W16" s="2">
        <v>0</v>
      </c>
      <c r="X16" s="2" t="s">
        <v>465</v>
      </c>
    </row>
    <row r="17" spans="1:24" ht="79.5">
      <c r="A17" s="63">
        <v>10</v>
      </c>
      <c r="B17" s="80" t="s">
        <v>256</v>
      </c>
      <c r="C17" s="65" t="s">
        <v>465</v>
      </c>
      <c r="D17" s="65" t="s">
        <v>63</v>
      </c>
      <c r="E17" s="65" t="s">
        <v>0</v>
      </c>
      <c r="F17" s="80" t="s">
        <v>257</v>
      </c>
      <c r="G17" s="65" t="s">
        <v>463</v>
      </c>
      <c r="H17" s="80"/>
      <c r="I17" s="81" t="s">
        <v>258</v>
      </c>
      <c r="J17" s="82">
        <v>72</v>
      </c>
      <c r="K17" s="83" t="s">
        <v>255</v>
      </c>
      <c r="L17" s="83" t="s">
        <v>474</v>
      </c>
      <c r="M17" s="80" t="s">
        <v>259</v>
      </c>
      <c r="N17" s="65" t="s">
        <v>483</v>
      </c>
      <c r="O17" s="65"/>
      <c r="P17" s="65"/>
      <c r="Q17" s="65" t="s">
        <v>229</v>
      </c>
      <c r="R17" s="65"/>
      <c r="S17" s="69"/>
      <c r="T17" s="1">
        <v>75</v>
      </c>
      <c r="V17" s="1">
        <v>72</v>
      </c>
      <c r="W17" s="1">
        <v>0</v>
      </c>
      <c r="X17" s="1" t="s">
        <v>465</v>
      </c>
    </row>
    <row r="18" spans="1:24" ht="23.25">
      <c r="A18" s="63">
        <v>11</v>
      </c>
      <c r="B18" s="80" t="s">
        <v>452</v>
      </c>
      <c r="C18" s="65" t="s">
        <v>25</v>
      </c>
      <c r="D18" s="65" t="s">
        <v>63</v>
      </c>
      <c r="E18" s="65" t="s">
        <v>453</v>
      </c>
      <c r="F18" s="80" t="s">
        <v>548</v>
      </c>
      <c r="G18" s="65" t="s">
        <v>547</v>
      </c>
      <c r="H18" s="80"/>
      <c r="I18" s="147" t="s">
        <v>454</v>
      </c>
      <c r="J18" s="82">
        <v>60</v>
      </c>
      <c r="K18" s="85" t="s">
        <v>455</v>
      </c>
      <c r="L18" s="85" t="s">
        <v>474</v>
      </c>
      <c r="M18" s="80" t="s">
        <v>456</v>
      </c>
      <c r="N18" s="65"/>
      <c r="O18" s="65"/>
      <c r="P18" s="65"/>
      <c r="Q18" s="65" t="s">
        <v>229</v>
      </c>
      <c r="R18" s="65"/>
      <c r="S18" s="69" t="s">
        <v>298</v>
      </c>
      <c r="T18" s="1">
        <v>35</v>
      </c>
      <c r="V18" s="1">
        <v>40</v>
      </c>
      <c r="W18" s="1">
        <v>5</v>
      </c>
      <c r="X18" s="1" t="s">
        <v>465</v>
      </c>
    </row>
    <row r="19" spans="1:24" s="2" customFormat="1" ht="34.5">
      <c r="A19" s="63">
        <v>12</v>
      </c>
      <c r="B19" s="65" t="s">
        <v>166</v>
      </c>
      <c r="C19" s="65" t="s">
        <v>25</v>
      </c>
      <c r="D19" s="65" t="s">
        <v>63</v>
      </c>
      <c r="E19" s="65" t="s">
        <v>163</v>
      </c>
      <c r="F19" s="65" t="s">
        <v>457</v>
      </c>
      <c r="G19" s="65" t="s">
        <v>462</v>
      </c>
      <c r="H19" s="65"/>
      <c r="I19" s="148">
        <v>507524538</v>
      </c>
      <c r="J19" s="67">
        <v>60</v>
      </c>
      <c r="K19" s="68" t="s">
        <v>458</v>
      </c>
      <c r="L19" s="68" t="s">
        <v>474</v>
      </c>
      <c r="M19" s="80" t="s">
        <v>456</v>
      </c>
      <c r="N19" s="65"/>
      <c r="O19" s="65"/>
      <c r="P19" s="65"/>
      <c r="Q19" s="65" t="s">
        <v>229</v>
      </c>
      <c r="R19" s="65"/>
      <c r="S19" s="69" t="s">
        <v>468</v>
      </c>
      <c r="T19" s="2">
        <v>40</v>
      </c>
      <c r="V19" s="2">
        <v>60</v>
      </c>
      <c r="W19" s="2">
        <v>0</v>
      </c>
      <c r="X19" s="2" t="s">
        <v>465</v>
      </c>
    </row>
    <row r="20" spans="1:24" s="2" customFormat="1" ht="57">
      <c r="A20" s="63">
        <v>13</v>
      </c>
      <c r="B20" s="64" t="s">
        <v>70</v>
      </c>
      <c r="C20" s="65" t="s">
        <v>25</v>
      </c>
      <c r="D20" s="65" t="s">
        <v>27</v>
      </c>
      <c r="E20" s="65" t="s">
        <v>88</v>
      </c>
      <c r="F20" s="65" t="s">
        <v>89</v>
      </c>
      <c r="G20" s="65" t="s">
        <v>90</v>
      </c>
      <c r="H20" s="65"/>
      <c r="I20" s="148">
        <v>600432491</v>
      </c>
      <c r="J20" s="67">
        <v>15</v>
      </c>
      <c r="K20" s="68" t="s">
        <v>91</v>
      </c>
      <c r="L20" s="68" t="s">
        <v>474</v>
      </c>
      <c r="M20" s="65" t="s">
        <v>461</v>
      </c>
      <c r="N20" s="65"/>
      <c r="O20" s="65"/>
      <c r="P20" s="65" t="s">
        <v>229</v>
      </c>
      <c r="Q20" s="65"/>
      <c r="R20" s="65"/>
      <c r="S20" s="69"/>
      <c r="T20" s="2">
        <v>15</v>
      </c>
      <c r="V20" s="2">
        <v>15</v>
      </c>
      <c r="W20" s="2">
        <v>0</v>
      </c>
      <c r="X20" s="2" t="s">
        <v>465</v>
      </c>
    </row>
    <row r="21" spans="1:24" s="2" customFormat="1" ht="56.25" customHeight="1">
      <c r="A21" s="63">
        <v>14</v>
      </c>
      <c r="B21" s="64" t="s">
        <v>509</v>
      </c>
      <c r="C21" s="65" t="s">
        <v>25</v>
      </c>
      <c r="D21" s="65" t="s">
        <v>39</v>
      </c>
      <c r="E21" s="65" t="s">
        <v>113</v>
      </c>
      <c r="F21" s="65" t="s">
        <v>114</v>
      </c>
      <c r="G21" s="65" t="s">
        <v>115</v>
      </c>
      <c r="H21" s="65"/>
      <c r="I21" s="66" t="s">
        <v>263</v>
      </c>
      <c r="J21" s="67">
        <v>42</v>
      </c>
      <c r="K21" s="68" t="s">
        <v>74</v>
      </c>
      <c r="L21" s="68" t="s">
        <v>476</v>
      </c>
      <c r="M21" s="65" t="s">
        <v>213</v>
      </c>
      <c r="N21" s="65"/>
      <c r="O21" s="65"/>
      <c r="P21" s="65"/>
      <c r="Q21" s="65" t="s">
        <v>229</v>
      </c>
      <c r="R21" s="65"/>
      <c r="S21" s="69"/>
      <c r="T21" s="2">
        <v>53</v>
      </c>
      <c r="V21" s="2">
        <v>42</v>
      </c>
      <c r="W21" s="2">
        <v>0</v>
      </c>
      <c r="X21" s="2" t="s">
        <v>495</v>
      </c>
    </row>
    <row r="22" spans="1:24" s="2" customFormat="1" ht="34.5">
      <c r="A22" s="63">
        <v>15</v>
      </c>
      <c r="B22" s="65" t="s">
        <v>151</v>
      </c>
      <c r="C22" s="65" t="s">
        <v>25</v>
      </c>
      <c r="D22" s="65" t="s">
        <v>63</v>
      </c>
      <c r="E22" s="65" t="s">
        <v>152</v>
      </c>
      <c r="F22" s="65" t="s">
        <v>153</v>
      </c>
      <c r="G22" s="65"/>
      <c r="H22" s="65"/>
      <c r="I22" s="66" t="s">
        <v>249</v>
      </c>
      <c r="J22" s="67">
        <v>60</v>
      </c>
      <c r="K22" s="68" t="s">
        <v>35</v>
      </c>
      <c r="L22" s="68" t="s">
        <v>476</v>
      </c>
      <c r="M22" s="65" t="s">
        <v>225</v>
      </c>
      <c r="N22" s="65" t="s">
        <v>229</v>
      </c>
      <c r="O22" s="65"/>
      <c r="P22" s="65" t="s">
        <v>229</v>
      </c>
      <c r="Q22" s="65"/>
      <c r="R22" s="65"/>
      <c r="S22" s="69"/>
      <c r="T22" s="54">
        <v>58</v>
      </c>
      <c r="V22" s="2">
        <v>60</v>
      </c>
      <c r="W22" s="2">
        <v>0</v>
      </c>
      <c r="X22" s="2" t="s">
        <v>465</v>
      </c>
    </row>
    <row r="23" spans="1:24" s="2" customFormat="1" ht="45.75">
      <c r="A23" s="63">
        <v>16</v>
      </c>
      <c r="B23" s="65" t="s">
        <v>140</v>
      </c>
      <c r="C23" s="65" t="s">
        <v>25</v>
      </c>
      <c r="D23" s="65" t="s">
        <v>58</v>
      </c>
      <c r="E23" s="65" t="s">
        <v>92</v>
      </c>
      <c r="F23" s="65" t="s">
        <v>138</v>
      </c>
      <c r="G23" s="65" t="s">
        <v>139</v>
      </c>
      <c r="H23" s="65"/>
      <c r="I23" s="84" t="s">
        <v>247</v>
      </c>
      <c r="J23" s="87">
        <v>70</v>
      </c>
      <c r="K23" s="68" t="s">
        <v>420</v>
      </c>
      <c r="L23" s="68" t="s">
        <v>474</v>
      </c>
      <c r="M23" s="65" t="s">
        <v>221</v>
      </c>
      <c r="N23" s="65"/>
      <c r="O23" s="65"/>
      <c r="P23" s="65"/>
      <c r="Q23" s="65" t="s">
        <v>229</v>
      </c>
      <c r="R23" s="65"/>
      <c r="S23" s="69"/>
      <c r="T23" s="2">
        <v>50</v>
      </c>
      <c r="V23" s="2">
        <v>70</v>
      </c>
      <c r="W23" s="2">
        <v>0</v>
      </c>
      <c r="X23" s="2" t="s">
        <v>465</v>
      </c>
    </row>
    <row r="24" spans="1:24" s="2" customFormat="1" ht="45.75">
      <c r="A24" s="63">
        <v>17</v>
      </c>
      <c r="B24" s="65" t="s">
        <v>222</v>
      </c>
      <c r="C24" s="65" t="s">
        <v>31</v>
      </c>
      <c r="D24" s="65" t="s">
        <v>58</v>
      </c>
      <c r="E24" s="65" t="s">
        <v>92</v>
      </c>
      <c r="F24" s="65" t="s">
        <v>138</v>
      </c>
      <c r="G24" s="65" t="s">
        <v>139</v>
      </c>
      <c r="H24" s="65"/>
      <c r="I24" s="84" t="s">
        <v>223</v>
      </c>
      <c r="J24" s="87">
        <v>50</v>
      </c>
      <c r="K24" s="68" t="s">
        <v>420</v>
      </c>
      <c r="L24" s="68" t="s">
        <v>474</v>
      </c>
      <c r="M24" s="65" t="s">
        <v>221</v>
      </c>
      <c r="N24" s="65"/>
      <c r="O24" s="65"/>
      <c r="P24" s="65" t="s">
        <v>229</v>
      </c>
      <c r="Q24" s="65"/>
      <c r="R24" s="65"/>
      <c r="S24" s="69"/>
      <c r="T24" s="2">
        <v>46</v>
      </c>
      <c r="V24" s="2">
        <v>50</v>
      </c>
      <c r="W24" s="2">
        <v>0</v>
      </c>
      <c r="X24" s="2" t="s">
        <v>495</v>
      </c>
    </row>
    <row r="25" spans="1:24" s="2" customFormat="1" ht="23.25">
      <c r="A25" s="63">
        <v>18</v>
      </c>
      <c r="B25" s="65" t="s">
        <v>156</v>
      </c>
      <c r="C25" s="65" t="s">
        <v>25</v>
      </c>
      <c r="D25" s="65" t="s">
        <v>58</v>
      </c>
      <c r="E25" s="65" t="s">
        <v>157</v>
      </c>
      <c r="F25" s="65" t="s">
        <v>158</v>
      </c>
      <c r="G25" s="65" t="s">
        <v>159</v>
      </c>
      <c r="H25" s="65"/>
      <c r="I25" s="66" t="s">
        <v>250</v>
      </c>
      <c r="J25" s="87">
        <v>80</v>
      </c>
      <c r="K25" s="68" t="s">
        <v>35</v>
      </c>
      <c r="L25" s="68" t="s">
        <v>476</v>
      </c>
      <c r="M25" s="65" t="s">
        <v>183</v>
      </c>
      <c r="N25" s="65" t="s">
        <v>229</v>
      </c>
      <c r="O25" s="65"/>
      <c r="P25" s="65" t="s">
        <v>229</v>
      </c>
      <c r="Q25" s="65"/>
      <c r="R25" s="65"/>
      <c r="S25" s="69"/>
      <c r="T25" s="54">
        <v>74</v>
      </c>
      <c r="V25" s="2">
        <v>80</v>
      </c>
      <c r="W25" s="2">
        <v>0</v>
      </c>
      <c r="X25" s="2" t="s">
        <v>465</v>
      </c>
    </row>
    <row r="26" spans="1:24" s="2" customFormat="1" ht="23.25">
      <c r="A26" s="63">
        <v>19</v>
      </c>
      <c r="B26" s="65" t="s">
        <v>236</v>
      </c>
      <c r="C26" s="65" t="s">
        <v>31</v>
      </c>
      <c r="D26" s="65" t="s">
        <v>27</v>
      </c>
      <c r="E26" s="65" t="s">
        <v>78</v>
      </c>
      <c r="F26" s="65" t="s">
        <v>79</v>
      </c>
      <c r="G26" s="65" t="s">
        <v>80</v>
      </c>
      <c r="H26" s="65"/>
      <c r="I26" s="84" t="s">
        <v>206</v>
      </c>
      <c r="J26" s="67">
        <v>10</v>
      </c>
      <c r="K26" s="68" t="s">
        <v>74</v>
      </c>
      <c r="L26" s="68" t="s">
        <v>476</v>
      </c>
      <c r="M26" s="65" t="s">
        <v>207</v>
      </c>
      <c r="N26" s="65"/>
      <c r="O26" s="65"/>
      <c r="P26" s="65"/>
      <c r="Q26" s="65" t="s">
        <v>229</v>
      </c>
      <c r="R26" s="65"/>
      <c r="S26" s="69"/>
      <c r="T26" s="2">
        <v>10</v>
      </c>
      <c r="V26" s="2">
        <v>10</v>
      </c>
      <c r="W26" s="2">
        <v>0</v>
      </c>
      <c r="X26" s="2" t="s">
        <v>465</v>
      </c>
    </row>
    <row r="27" spans="1:24" s="2" customFormat="1" ht="34.5">
      <c r="A27" s="63">
        <v>20</v>
      </c>
      <c r="B27" s="65" t="s">
        <v>130</v>
      </c>
      <c r="C27" s="65" t="s">
        <v>25</v>
      </c>
      <c r="D27" s="65" t="s">
        <v>58</v>
      </c>
      <c r="E27" s="65" t="s">
        <v>133</v>
      </c>
      <c r="F27" s="65" t="s">
        <v>131</v>
      </c>
      <c r="G27" s="65" t="s">
        <v>132</v>
      </c>
      <c r="H27" s="65"/>
      <c r="I27" s="84" t="s">
        <v>292</v>
      </c>
      <c r="J27" s="87">
        <v>250</v>
      </c>
      <c r="K27" s="68" t="s">
        <v>26</v>
      </c>
      <c r="L27" s="68" t="s">
        <v>474</v>
      </c>
      <c r="M27" s="65" t="s">
        <v>293</v>
      </c>
      <c r="N27" s="65"/>
      <c r="O27" s="65"/>
      <c r="P27" s="65"/>
      <c r="Q27" s="65" t="s">
        <v>229</v>
      </c>
      <c r="R27" s="65"/>
      <c r="S27" s="69"/>
      <c r="T27" s="2">
        <v>193</v>
      </c>
      <c r="V27" s="2">
        <v>250</v>
      </c>
      <c r="W27" s="2">
        <v>0</v>
      </c>
      <c r="X27" s="2" t="s">
        <v>495</v>
      </c>
    </row>
    <row r="28" spans="1:24" ht="102">
      <c r="A28" s="63">
        <v>21</v>
      </c>
      <c r="B28" s="64" t="s">
        <v>109</v>
      </c>
      <c r="C28" s="65" t="s">
        <v>20</v>
      </c>
      <c r="D28" s="65" t="s">
        <v>39</v>
      </c>
      <c r="E28" s="65" t="s">
        <v>116</v>
      </c>
      <c r="F28" s="65" t="s">
        <v>117</v>
      </c>
      <c r="G28" s="65" t="s">
        <v>118</v>
      </c>
      <c r="H28" s="65"/>
      <c r="I28" s="84" t="s">
        <v>242</v>
      </c>
      <c r="J28" s="67">
        <v>40</v>
      </c>
      <c r="K28" s="68" t="s">
        <v>121</v>
      </c>
      <c r="L28" s="68" t="s">
        <v>475</v>
      </c>
      <c r="M28" s="65" t="s">
        <v>214</v>
      </c>
      <c r="N28" s="65"/>
      <c r="O28" s="65"/>
      <c r="P28" s="65"/>
      <c r="Q28" s="65" t="s">
        <v>229</v>
      </c>
      <c r="R28" s="65"/>
      <c r="S28" s="69"/>
      <c r="T28" s="1">
        <v>20</v>
      </c>
      <c r="V28" s="1">
        <v>40</v>
      </c>
      <c r="W28" s="1">
        <v>20</v>
      </c>
      <c r="X28" s="1" t="s">
        <v>495</v>
      </c>
    </row>
    <row r="29" spans="1:24" ht="23.25">
      <c r="A29" s="63">
        <v>22</v>
      </c>
      <c r="B29" s="65" t="s">
        <v>148</v>
      </c>
      <c r="C29" s="65" t="s">
        <v>25</v>
      </c>
      <c r="D29" s="65" t="s">
        <v>63</v>
      </c>
      <c r="E29" s="65" t="s">
        <v>116</v>
      </c>
      <c r="F29" s="65" t="s">
        <v>117</v>
      </c>
      <c r="G29" s="65" t="s">
        <v>149</v>
      </c>
      <c r="H29" s="65"/>
      <c r="I29" s="84" t="s">
        <v>248</v>
      </c>
      <c r="J29" s="67">
        <v>15</v>
      </c>
      <c r="K29" s="68" t="s">
        <v>150</v>
      </c>
      <c r="L29" s="68" t="s">
        <v>475</v>
      </c>
      <c r="M29" s="65" t="s">
        <v>224</v>
      </c>
      <c r="N29" s="65" t="s">
        <v>229</v>
      </c>
      <c r="O29" s="65"/>
      <c r="P29" s="65" t="s">
        <v>229</v>
      </c>
      <c r="Q29" s="65"/>
      <c r="R29" s="65"/>
      <c r="S29" s="69"/>
      <c r="T29" s="1">
        <v>10</v>
      </c>
      <c r="V29" s="1">
        <v>15</v>
      </c>
      <c r="W29" s="1">
        <v>0</v>
      </c>
      <c r="X29" s="1" t="s">
        <v>502</v>
      </c>
    </row>
    <row r="30" spans="1:24" ht="34.5">
      <c r="A30" s="63">
        <v>23</v>
      </c>
      <c r="B30" s="65" t="s">
        <v>254</v>
      </c>
      <c r="C30" s="65" t="s">
        <v>31</v>
      </c>
      <c r="D30" s="65" t="s">
        <v>27</v>
      </c>
      <c r="E30" s="65" t="s">
        <v>75</v>
      </c>
      <c r="F30" s="65" t="s">
        <v>76</v>
      </c>
      <c r="G30" s="65" t="s">
        <v>77</v>
      </c>
      <c r="H30" s="65"/>
      <c r="I30" s="84" t="s">
        <v>204</v>
      </c>
      <c r="J30" s="67">
        <v>25</v>
      </c>
      <c r="K30" s="68" t="s">
        <v>74</v>
      </c>
      <c r="L30" s="68" t="s">
        <v>476</v>
      </c>
      <c r="M30" s="65" t="s">
        <v>205</v>
      </c>
      <c r="N30" s="65"/>
      <c r="O30" s="65"/>
      <c r="P30" s="65" t="s">
        <v>229</v>
      </c>
      <c r="Q30" s="65"/>
      <c r="R30" s="65"/>
      <c r="S30" s="69"/>
      <c r="T30" s="1">
        <v>20</v>
      </c>
      <c r="V30" s="1">
        <v>25</v>
      </c>
      <c r="W30" s="1">
        <v>0</v>
      </c>
      <c r="X30" s="1" t="s">
        <v>465</v>
      </c>
    </row>
    <row r="31" spans="1:24" ht="34.5">
      <c r="A31" s="63">
        <v>24</v>
      </c>
      <c r="B31" s="64" t="s">
        <v>86</v>
      </c>
      <c r="C31" s="65" t="s">
        <v>25</v>
      </c>
      <c r="D31" s="65" t="s">
        <v>27</v>
      </c>
      <c r="E31" s="65" t="s">
        <v>75</v>
      </c>
      <c r="F31" s="65" t="s">
        <v>76</v>
      </c>
      <c r="G31" s="65" t="s">
        <v>93</v>
      </c>
      <c r="H31" s="65"/>
      <c r="I31" s="66" t="s">
        <v>238</v>
      </c>
      <c r="J31" s="67">
        <v>15</v>
      </c>
      <c r="K31" s="68" t="s">
        <v>441</v>
      </c>
      <c r="L31" s="68" t="s">
        <v>474</v>
      </c>
      <c r="M31" s="65" t="s">
        <v>209</v>
      </c>
      <c r="N31" s="65" t="s">
        <v>229</v>
      </c>
      <c r="O31" s="65"/>
      <c r="P31" s="65"/>
      <c r="Q31" s="65" t="s">
        <v>229</v>
      </c>
      <c r="R31" s="65"/>
      <c r="S31" s="69" t="s">
        <v>442</v>
      </c>
      <c r="T31" s="55">
        <v>15</v>
      </c>
      <c r="V31" s="1">
        <v>15</v>
      </c>
      <c r="W31" s="1">
        <v>0</v>
      </c>
      <c r="X31" s="1" t="s">
        <v>465</v>
      </c>
    </row>
    <row r="32" spans="1:24" ht="23.25">
      <c r="A32" s="63">
        <v>25</v>
      </c>
      <c r="B32" s="65" t="s">
        <v>144</v>
      </c>
      <c r="C32" s="65" t="s">
        <v>25</v>
      </c>
      <c r="D32" s="65" t="s">
        <v>63</v>
      </c>
      <c r="E32" s="65" t="s">
        <v>92</v>
      </c>
      <c r="F32" s="65" t="s">
        <v>154</v>
      </c>
      <c r="G32" s="65" t="s">
        <v>155</v>
      </c>
      <c r="H32" s="65"/>
      <c r="I32" s="66" t="s">
        <v>261</v>
      </c>
      <c r="J32" s="67">
        <v>80</v>
      </c>
      <c r="K32" s="68" t="s">
        <v>35</v>
      </c>
      <c r="L32" s="68" t="s">
        <v>476</v>
      </c>
      <c r="M32" s="65" t="s">
        <v>183</v>
      </c>
      <c r="N32" s="65" t="s">
        <v>229</v>
      </c>
      <c r="O32" s="65"/>
      <c r="P32" s="65" t="s">
        <v>229</v>
      </c>
      <c r="Q32" s="65"/>
      <c r="R32" s="65"/>
      <c r="S32" s="69" t="s">
        <v>287</v>
      </c>
      <c r="T32" s="55">
        <v>98</v>
      </c>
      <c r="V32" s="1">
        <v>80</v>
      </c>
      <c r="W32" s="1">
        <v>0</v>
      </c>
      <c r="X32" s="1" t="s">
        <v>465</v>
      </c>
    </row>
    <row r="33" spans="1:24" ht="23.25">
      <c r="A33" s="63">
        <v>26</v>
      </c>
      <c r="B33" s="65" t="s">
        <v>160</v>
      </c>
      <c r="C33" s="65" t="s">
        <v>25</v>
      </c>
      <c r="D33" s="65" t="s">
        <v>58</v>
      </c>
      <c r="E33" s="65" t="s">
        <v>152</v>
      </c>
      <c r="F33" s="65" t="s">
        <v>161</v>
      </c>
      <c r="G33" s="65" t="s">
        <v>162</v>
      </c>
      <c r="H33" s="65"/>
      <c r="I33" s="86">
        <v>604720486</v>
      </c>
      <c r="J33" s="87">
        <v>40</v>
      </c>
      <c r="K33" s="68" t="s">
        <v>35</v>
      </c>
      <c r="L33" s="68" t="s">
        <v>476</v>
      </c>
      <c r="M33" s="65" t="s">
        <v>183</v>
      </c>
      <c r="N33" s="65" t="s">
        <v>229</v>
      </c>
      <c r="O33" s="65"/>
      <c r="P33" s="65" t="s">
        <v>229</v>
      </c>
      <c r="Q33" s="65"/>
      <c r="R33" s="65"/>
      <c r="S33" s="69"/>
      <c r="T33" s="55">
        <v>34</v>
      </c>
      <c r="V33" s="1">
        <v>40</v>
      </c>
      <c r="W33" s="1">
        <v>0</v>
      </c>
      <c r="X33" s="1" t="s">
        <v>465</v>
      </c>
    </row>
    <row r="34" spans="1:24" s="2" customFormat="1" ht="34.5">
      <c r="A34" s="63">
        <v>27</v>
      </c>
      <c r="B34" s="64" t="s">
        <v>289</v>
      </c>
      <c r="C34" s="65" t="s">
        <v>25</v>
      </c>
      <c r="D34" s="65" t="s">
        <v>39</v>
      </c>
      <c r="E34" s="65" t="s">
        <v>129</v>
      </c>
      <c r="F34" s="65" t="s">
        <v>127</v>
      </c>
      <c r="G34" s="65" t="s">
        <v>128</v>
      </c>
      <c r="H34" s="65"/>
      <c r="I34" s="84" t="s">
        <v>290</v>
      </c>
      <c r="J34" s="67">
        <v>16</v>
      </c>
      <c r="K34" s="68" t="s">
        <v>29</v>
      </c>
      <c r="L34" s="68" t="s">
        <v>476</v>
      </c>
      <c r="M34" s="65" t="s">
        <v>216</v>
      </c>
      <c r="N34" s="66"/>
      <c r="O34" s="65"/>
      <c r="P34" s="65"/>
      <c r="Q34" s="65" t="s">
        <v>229</v>
      </c>
      <c r="R34" s="65"/>
      <c r="S34" s="69"/>
      <c r="T34" s="2">
        <v>11</v>
      </c>
      <c r="V34" s="2">
        <v>16</v>
      </c>
      <c r="W34" s="2">
        <v>0</v>
      </c>
      <c r="X34" s="2" t="s">
        <v>495</v>
      </c>
    </row>
    <row r="35" spans="1:24" s="2" customFormat="1" ht="34.5">
      <c r="A35" s="63">
        <v>28</v>
      </c>
      <c r="B35" s="64" t="s">
        <v>65</v>
      </c>
      <c r="C35" s="65" t="s">
        <v>20</v>
      </c>
      <c r="D35" s="65" t="s">
        <v>27</v>
      </c>
      <c r="E35" s="65" t="s">
        <v>96</v>
      </c>
      <c r="F35" s="65" t="s">
        <v>97</v>
      </c>
      <c r="G35" s="65" t="s">
        <v>98</v>
      </c>
      <c r="H35" s="65"/>
      <c r="I35" s="84" t="s">
        <v>208</v>
      </c>
      <c r="J35" s="67">
        <v>20</v>
      </c>
      <c r="K35" s="68" t="s">
        <v>99</v>
      </c>
      <c r="L35" s="68" t="s">
        <v>474</v>
      </c>
      <c r="M35" s="65" t="s">
        <v>491</v>
      </c>
      <c r="N35" s="65"/>
      <c r="O35" s="65"/>
      <c r="P35" s="65" t="s">
        <v>229</v>
      </c>
      <c r="Q35" s="65"/>
      <c r="R35" s="65"/>
      <c r="S35" s="69"/>
      <c r="V35" s="2">
        <v>20</v>
      </c>
      <c r="W35" s="2">
        <v>10</v>
      </c>
      <c r="X35" s="2" t="s">
        <v>495</v>
      </c>
    </row>
    <row r="36" spans="1:24" s="2" customFormat="1" ht="23.25">
      <c r="A36" s="63">
        <v>29</v>
      </c>
      <c r="B36" s="64" t="s">
        <v>107</v>
      </c>
      <c r="C36" s="65" t="s">
        <v>25</v>
      </c>
      <c r="D36" s="65" t="s">
        <v>39</v>
      </c>
      <c r="E36" s="65" t="s">
        <v>96</v>
      </c>
      <c r="F36" s="65" t="s">
        <v>97</v>
      </c>
      <c r="G36" s="65" t="s">
        <v>111</v>
      </c>
      <c r="H36" s="65"/>
      <c r="I36" s="84" t="s">
        <v>241</v>
      </c>
      <c r="J36" s="67">
        <v>50</v>
      </c>
      <c r="K36" s="68" t="s">
        <v>112</v>
      </c>
      <c r="L36" s="68" t="s">
        <v>474</v>
      </c>
      <c r="M36" s="65" t="s">
        <v>211</v>
      </c>
      <c r="N36" s="65"/>
      <c r="O36" s="65"/>
      <c r="P36" s="65" t="s">
        <v>229</v>
      </c>
      <c r="Q36" s="65"/>
      <c r="R36" s="65"/>
      <c r="S36" s="69"/>
      <c r="T36" s="2">
        <v>9</v>
      </c>
      <c r="V36" s="2">
        <v>50</v>
      </c>
      <c r="W36" s="2">
        <v>20</v>
      </c>
      <c r="X36" s="2" t="s">
        <v>495</v>
      </c>
    </row>
    <row r="37" spans="1:24" s="2" customFormat="1" ht="23.25">
      <c r="A37" s="63">
        <v>30</v>
      </c>
      <c r="B37" s="64" t="s">
        <v>108</v>
      </c>
      <c r="C37" s="65" t="s">
        <v>31</v>
      </c>
      <c r="D37" s="65" t="s">
        <v>39</v>
      </c>
      <c r="E37" s="65" t="s">
        <v>96</v>
      </c>
      <c r="F37" s="65" t="s">
        <v>97</v>
      </c>
      <c r="G37" s="65" t="s">
        <v>111</v>
      </c>
      <c r="H37" s="65"/>
      <c r="I37" s="84" t="s">
        <v>241</v>
      </c>
      <c r="J37" s="67">
        <v>3</v>
      </c>
      <c r="K37" s="68" t="s">
        <v>112</v>
      </c>
      <c r="L37" s="68" t="s">
        <v>474</v>
      </c>
      <c r="M37" s="65" t="s">
        <v>212</v>
      </c>
      <c r="N37" s="65"/>
      <c r="O37" s="65"/>
      <c r="P37" s="65"/>
      <c r="Q37" s="65"/>
      <c r="R37" s="65"/>
      <c r="S37" s="69"/>
      <c r="T37" s="2">
        <v>30</v>
      </c>
      <c r="V37" s="2">
        <v>3</v>
      </c>
      <c r="W37" s="2">
        <v>0</v>
      </c>
      <c r="X37" s="2" t="s">
        <v>495</v>
      </c>
    </row>
    <row r="38" spans="1:24" s="2" customFormat="1" ht="34.5">
      <c r="A38" s="63">
        <v>31</v>
      </c>
      <c r="B38" s="88" t="s">
        <v>87</v>
      </c>
      <c r="C38" s="88" t="s">
        <v>31</v>
      </c>
      <c r="D38" s="88" t="s">
        <v>21</v>
      </c>
      <c r="E38" s="88" t="s">
        <v>67</v>
      </c>
      <c r="F38" s="88" t="s">
        <v>66</v>
      </c>
      <c r="G38" s="88" t="s">
        <v>68</v>
      </c>
      <c r="H38" s="88" t="s">
        <v>253</v>
      </c>
      <c r="I38" s="89" t="s">
        <v>262</v>
      </c>
      <c r="J38" s="90">
        <v>6</v>
      </c>
      <c r="K38" s="91" t="s">
        <v>201</v>
      </c>
      <c r="L38" s="91" t="s">
        <v>476</v>
      </c>
      <c r="M38" s="88" t="s">
        <v>232</v>
      </c>
      <c r="N38" s="88"/>
      <c r="O38" s="88"/>
      <c r="P38" s="88" t="s">
        <v>229</v>
      </c>
      <c r="Q38" s="88"/>
      <c r="R38" s="88"/>
      <c r="S38" s="92"/>
      <c r="T38" s="2">
        <v>4</v>
      </c>
      <c r="V38" s="2">
        <v>6</v>
      </c>
      <c r="X38" s="2" t="s">
        <v>495</v>
      </c>
    </row>
    <row r="39" spans="1:24" s="2" customFormat="1" ht="23.25">
      <c r="A39" s="63">
        <v>32</v>
      </c>
      <c r="B39" s="93" t="s">
        <v>87</v>
      </c>
      <c r="C39" s="88" t="s">
        <v>31</v>
      </c>
      <c r="D39" s="88" t="s">
        <v>27</v>
      </c>
      <c r="E39" s="88" t="s">
        <v>67</v>
      </c>
      <c r="F39" s="88" t="s">
        <v>66</v>
      </c>
      <c r="G39" s="88" t="s">
        <v>68</v>
      </c>
      <c r="H39" s="88" t="s">
        <v>253</v>
      </c>
      <c r="I39" s="89" t="s">
        <v>262</v>
      </c>
      <c r="J39" s="90">
        <v>25</v>
      </c>
      <c r="K39" s="91" t="s">
        <v>201</v>
      </c>
      <c r="L39" s="91" t="s">
        <v>476</v>
      </c>
      <c r="M39" s="88" t="s">
        <v>210</v>
      </c>
      <c r="N39" s="88"/>
      <c r="O39" s="88"/>
      <c r="P39" s="88" t="s">
        <v>229</v>
      </c>
      <c r="Q39" s="88"/>
      <c r="R39" s="88"/>
      <c r="S39" s="92"/>
      <c r="T39" s="2">
        <v>3</v>
      </c>
      <c r="V39" s="2">
        <v>25</v>
      </c>
      <c r="W39" s="2">
        <v>4</v>
      </c>
      <c r="X39" s="2" t="s">
        <v>495</v>
      </c>
    </row>
    <row r="40" spans="1:25" s="2" customFormat="1" ht="102">
      <c r="A40" s="63">
        <v>33</v>
      </c>
      <c r="B40" s="64" t="s">
        <v>107</v>
      </c>
      <c r="C40" s="65" t="s">
        <v>25</v>
      </c>
      <c r="D40" s="65" t="s">
        <v>39</v>
      </c>
      <c r="E40" s="65" t="s">
        <v>67</v>
      </c>
      <c r="F40" s="65" t="s">
        <v>66</v>
      </c>
      <c r="G40" s="65" t="s">
        <v>110</v>
      </c>
      <c r="H40" s="65" t="s">
        <v>253</v>
      </c>
      <c r="I40" s="66" t="s">
        <v>240</v>
      </c>
      <c r="J40" s="67">
        <v>40</v>
      </c>
      <c r="K40" s="68" t="s">
        <v>69</v>
      </c>
      <c r="L40" s="68" t="s">
        <v>475</v>
      </c>
      <c r="M40" s="65" t="s">
        <v>446</v>
      </c>
      <c r="N40" s="66" t="s">
        <v>447</v>
      </c>
      <c r="O40" s="88"/>
      <c r="P40" s="88" t="s">
        <v>229</v>
      </c>
      <c r="Q40" s="88"/>
      <c r="R40" s="88"/>
      <c r="S40" s="92" t="s">
        <v>563</v>
      </c>
      <c r="T40" s="2">
        <v>30</v>
      </c>
      <c r="V40" s="2">
        <v>40</v>
      </c>
      <c r="W40" s="2">
        <v>2</v>
      </c>
      <c r="X40" s="2" t="s">
        <v>503</v>
      </c>
      <c r="Y40" s="2">
        <v>2</v>
      </c>
    </row>
    <row r="41" spans="1:24" s="2" customFormat="1" ht="23.25">
      <c r="A41" s="63">
        <v>34</v>
      </c>
      <c r="B41" s="93" t="s">
        <v>217</v>
      </c>
      <c r="C41" s="88" t="s">
        <v>20</v>
      </c>
      <c r="D41" s="88" t="s">
        <v>39</v>
      </c>
      <c r="E41" s="88" t="s">
        <v>67</v>
      </c>
      <c r="F41" s="88" t="s">
        <v>66</v>
      </c>
      <c r="G41" s="88" t="s">
        <v>68</v>
      </c>
      <c r="H41" s="88" t="s">
        <v>253</v>
      </c>
      <c r="I41" s="89" t="s">
        <v>262</v>
      </c>
      <c r="J41" s="90">
        <v>24</v>
      </c>
      <c r="K41" s="91" t="s">
        <v>201</v>
      </c>
      <c r="L41" s="91" t="s">
        <v>476</v>
      </c>
      <c r="M41" s="88" t="s">
        <v>218</v>
      </c>
      <c r="N41" s="88"/>
      <c r="O41" s="88"/>
      <c r="P41" s="88" t="s">
        <v>229</v>
      </c>
      <c r="Q41" s="88"/>
      <c r="R41" s="88"/>
      <c r="S41" s="92"/>
      <c r="T41" s="2">
        <v>10</v>
      </c>
      <c r="V41" s="2">
        <v>24</v>
      </c>
      <c r="X41" s="2" t="s">
        <v>495</v>
      </c>
    </row>
    <row r="42" spans="1:24" ht="45.75">
      <c r="A42" s="63">
        <v>35</v>
      </c>
      <c r="B42" s="88" t="s">
        <v>144</v>
      </c>
      <c r="C42" s="88" t="s">
        <v>25</v>
      </c>
      <c r="D42" s="88" t="s">
        <v>63</v>
      </c>
      <c r="E42" s="88" t="s">
        <v>92</v>
      </c>
      <c r="F42" s="88" t="s">
        <v>145</v>
      </c>
      <c r="G42" s="88" t="s">
        <v>146</v>
      </c>
      <c r="H42" s="88"/>
      <c r="I42" s="94">
        <v>604808332</v>
      </c>
      <c r="J42" s="90">
        <v>75</v>
      </c>
      <c r="K42" s="91" t="s">
        <v>147</v>
      </c>
      <c r="L42" s="91" t="s">
        <v>474</v>
      </c>
      <c r="M42" s="88" t="s">
        <v>443</v>
      </c>
      <c r="N42" s="88" t="s">
        <v>229</v>
      </c>
      <c r="O42" s="88"/>
      <c r="P42" s="88"/>
      <c r="Q42" s="88" t="s">
        <v>229</v>
      </c>
      <c r="R42" s="88" t="s">
        <v>229</v>
      </c>
      <c r="S42" s="92"/>
      <c r="T42" s="55">
        <v>70</v>
      </c>
      <c r="V42" s="1">
        <v>75</v>
      </c>
      <c r="W42" s="1">
        <v>0</v>
      </c>
      <c r="X42" s="1" t="s">
        <v>465</v>
      </c>
    </row>
    <row r="43" spans="1:24" s="2" customFormat="1" ht="45.75">
      <c r="A43" s="63">
        <v>36</v>
      </c>
      <c r="B43" s="64" t="s">
        <v>560</v>
      </c>
      <c r="C43" s="65" t="s">
        <v>20</v>
      </c>
      <c r="D43" s="65" t="s">
        <v>39</v>
      </c>
      <c r="E43" s="65" t="s">
        <v>119</v>
      </c>
      <c r="F43" s="65" t="s">
        <v>120</v>
      </c>
      <c r="G43" s="65" t="s">
        <v>561</v>
      </c>
      <c r="H43" s="65"/>
      <c r="I43" s="66">
        <v>500445914</v>
      </c>
      <c r="J43" s="67">
        <v>40</v>
      </c>
      <c r="K43" s="68" t="s">
        <v>26</v>
      </c>
      <c r="L43" s="68" t="s">
        <v>474</v>
      </c>
      <c r="M43" s="65" t="s">
        <v>562</v>
      </c>
      <c r="N43" s="65"/>
      <c r="O43" s="65"/>
      <c r="P43" s="65"/>
      <c r="Q43" s="65" t="s">
        <v>229</v>
      </c>
      <c r="R43" s="65"/>
      <c r="S43" s="69"/>
      <c r="T43" s="2">
        <v>33</v>
      </c>
      <c r="V43" s="2">
        <v>40</v>
      </c>
      <c r="W43" s="2">
        <v>10</v>
      </c>
      <c r="X43" s="2" t="s">
        <v>495</v>
      </c>
    </row>
    <row r="44" spans="1:24" s="2" customFormat="1" ht="23.25">
      <c r="A44" s="63">
        <v>37</v>
      </c>
      <c r="B44" s="65" t="s">
        <v>141</v>
      </c>
      <c r="C44" s="65" t="s">
        <v>25</v>
      </c>
      <c r="D44" s="65" t="s">
        <v>63</v>
      </c>
      <c r="E44" s="65" t="s">
        <v>176</v>
      </c>
      <c r="F44" s="65" t="s">
        <v>142</v>
      </c>
      <c r="G44" s="65"/>
      <c r="H44" s="65"/>
      <c r="I44" s="95">
        <v>606740203</v>
      </c>
      <c r="J44" s="67">
        <v>60</v>
      </c>
      <c r="K44" s="68" t="s">
        <v>64</v>
      </c>
      <c r="L44" s="68" t="s">
        <v>476</v>
      </c>
      <c r="M44" s="65" t="s">
        <v>143</v>
      </c>
      <c r="N44" s="65" t="s">
        <v>229</v>
      </c>
      <c r="O44" s="65"/>
      <c r="P44" s="65" t="s">
        <v>229</v>
      </c>
      <c r="Q44" s="65"/>
      <c r="R44" s="65"/>
      <c r="S44" s="69"/>
      <c r="T44" s="2">
        <v>20</v>
      </c>
      <c r="V44" s="2">
        <v>60</v>
      </c>
      <c r="W44" s="2">
        <v>20</v>
      </c>
      <c r="X44" s="2" t="s">
        <v>465</v>
      </c>
    </row>
    <row r="45" spans="1:24" s="2" customFormat="1" ht="33.75">
      <c r="A45" s="63">
        <v>38</v>
      </c>
      <c r="B45" s="64" t="s">
        <v>291</v>
      </c>
      <c r="C45" s="65" t="s">
        <v>25</v>
      </c>
      <c r="D45" s="65" t="s">
        <v>39</v>
      </c>
      <c r="E45" s="65" t="s">
        <v>102</v>
      </c>
      <c r="F45" s="65" t="s">
        <v>100</v>
      </c>
      <c r="G45" s="65" t="s">
        <v>101</v>
      </c>
      <c r="H45" s="65"/>
      <c r="I45" s="84" t="s">
        <v>245</v>
      </c>
      <c r="J45" s="67">
        <v>30</v>
      </c>
      <c r="K45" s="68" t="s">
        <v>26</v>
      </c>
      <c r="L45" s="68" t="s">
        <v>474</v>
      </c>
      <c r="M45" s="65" t="s">
        <v>219</v>
      </c>
      <c r="N45" s="65"/>
      <c r="O45" s="65"/>
      <c r="P45" s="65"/>
      <c r="Q45" s="65" t="s">
        <v>229</v>
      </c>
      <c r="R45" s="65"/>
      <c r="S45" s="69"/>
      <c r="T45" s="54">
        <v>31</v>
      </c>
      <c r="V45" s="2">
        <v>30</v>
      </c>
      <c r="W45" s="2">
        <v>5</v>
      </c>
      <c r="X45" s="2" t="s">
        <v>465</v>
      </c>
    </row>
    <row r="46" spans="1:24" s="2" customFormat="1" ht="12">
      <c r="A46" s="63">
        <v>39</v>
      </c>
      <c r="B46" s="64" t="s">
        <v>522</v>
      </c>
      <c r="C46" s="65" t="s">
        <v>25</v>
      </c>
      <c r="D46" s="65" t="s">
        <v>39</v>
      </c>
      <c r="E46" s="65" t="s">
        <v>523</v>
      </c>
      <c r="F46" s="65" t="s">
        <v>524</v>
      </c>
      <c r="G46" s="65" t="s">
        <v>525</v>
      </c>
      <c r="H46" s="65"/>
      <c r="I46" s="66" t="s">
        <v>526</v>
      </c>
      <c r="J46" s="67">
        <v>5</v>
      </c>
      <c r="K46" s="68" t="s">
        <v>527</v>
      </c>
      <c r="L46" s="68" t="s">
        <v>474</v>
      </c>
      <c r="M46" s="65" t="s">
        <v>528</v>
      </c>
      <c r="N46" s="65"/>
      <c r="O46" s="65"/>
      <c r="P46" s="65"/>
      <c r="Q46" s="65"/>
      <c r="R46" s="65"/>
      <c r="S46" s="69"/>
      <c r="T46" s="54"/>
      <c r="V46" s="2">
        <v>5</v>
      </c>
      <c r="W46" s="2">
        <v>0</v>
      </c>
      <c r="X46" s="2" t="s">
        <v>502</v>
      </c>
    </row>
    <row r="47" spans="1:24" s="2" customFormat="1" ht="33.75">
      <c r="A47" s="63">
        <v>40</v>
      </c>
      <c r="B47" s="64" t="s">
        <v>294</v>
      </c>
      <c r="C47" s="65" t="s">
        <v>25</v>
      </c>
      <c r="D47" s="65" t="s">
        <v>58</v>
      </c>
      <c r="E47" s="65" t="s">
        <v>163</v>
      </c>
      <c r="F47" s="65" t="s">
        <v>228</v>
      </c>
      <c r="G47" s="65" t="s">
        <v>295</v>
      </c>
      <c r="H47" s="65"/>
      <c r="I47" s="84" t="s">
        <v>471</v>
      </c>
      <c r="J47" s="87">
        <v>45</v>
      </c>
      <c r="K47" s="68" t="s">
        <v>26</v>
      </c>
      <c r="L47" s="68" t="s">
        <v>474</v>
      </c>
      <c r="M47" s="65" t="s">
        <v>296</v>
      </c>
      <c r="N47" s="65"/>
      <c r="O47" s="65"/>
      <c r="P47" s="65"/>
      <c r="Q47" s="65" t="s">
        <v>229</v>
      </c>
      <c r="R47" s="65"/>
      <c r="S47" s="69"/>
      <c r="T47" s="54">
        <v>33</v>
      </c>
      <c r="V47" s="2">
        <v>45</v>
      </c>
      <c r="W47" s="2">
        <v>0</v>
      </c>
      <c r="X47" s="2" t="s">
        <v>465</v>
      </c>
    </row>
    <row r="48" spans="1:24" s="2" customFormat="1" ht="34.5">
      <c r="A48" s="63">
        <v>41</v>
      </c>
      <c r="B48" s="65" t="s">
        <v>134</v>
      </c>
      <c r="C48" s="65" t="s">
        <v>25</v>
      </c>
      <c r="D48" s="65" t="s">
        <v>58</v>
      </c>
      <c r="E48" s="65" t="s">
        <v>135</v>
      </c>
      <c r="F48" s="65" t="s">
        <v>136</v>
      </c>
      <c r="G48" s="65" t="s">
        <v>137</v>
      </c>
      <c r="H48" s="65"/>
      <c r="I48" s="66" t="s">
        <v>246</v>
      </c>
      <c r="J48" s="87">
        <v>160</v>
      </c>
      <c r="K48" s="68" t="s">
        <v>26</v>
      </c>
      <c r="L48" s="68" t="s">
        <v>474</v>
      </c>
      <c r="M48" s="65" t="s">
        <v>220</v>
      </c>
      <c r="N48" s="65"/>
      <c r="O48" s="65"/>
      <c r="P48" s="65"/>
      <c r="Q48" s="65" t="s">
        <v>229</v>
      </c>
      <c r="R48" s="65"/>
      <c r="S48" s="69"/>
      <c r="T48" s="56">
        <v>90</v>
      </c>
      <c r="V48" s="2">
        <v>160</v>
      </c>
      <c r="W48" s="2">
        <v>20</v>
      </c>
      <c r="X48" s="2" t="s">
        <v>465</v>
      </c>
    </row>
    <row r="49" spans="1:24" s="2" customFormat="1" ht="34.5">
      <c r="A49" s="63">
        <v>42</v>
      </c>
      <c r="B49" s="96" t="s">
        <v>19</v>
      </c>
      <c r="C49" s="65" t="s">
        <v>20</v>
      </c>
      <c r="D49" s="65" t="s">
        <v>21</v>
      </c>
      <c r="E49" s="65" t="s">
        <v>28</v>
      </c>
      <c r="F49" s="65" t="s">
        <v>22</v>
      </c>
      <c r="G49" s="65" t="s">
        <v>23</v>
      </c>
      <c r="H49" s="65" t="s">
        <v>41</v>
      </c>
      <c r="I49" s="84" t="s">
        <v>178</v>
      </c>
      <c r="J49" s="67">
        <v>40</v>
      </c>
      <c r="K49" s="68" t="s">
        <v>24</v>
      </c>
      <c r="L49" s="68" t="s">
        <v>474</v>
      </c>
      <c r="M49" s="65" t="s">
        <v>230</v>
      </c>
      <c r="N49" s="65" t="s">
        <v>229</v>
      </c>
      <c r="O49" s="65"/>
      <c r="P49" s="65" t="s">
        <v>229</v>
      </c>
      <c r="Q49" s="65"/>
      <c r="R49" s="65"/>
      <c r="S49" s="69"/>
      <c r="T49" s="2">
        <v>40</v>
      </c>
      <c r="V49" s="2">
        <v>40</v>
      </c>
      <c r="W49" s="2">
        <v>0</v>
      </c>
      <c r="X49" s="2" t="s">
        <v>495</v>
      </c>
    </row>
    <row r="50" spans="1:24" s="2" customFormat="1" ht="45">
      <c r="A50" s="63">
        <v>43</v>
      </c>
      <c r="B50" s="96" t="s">
        <v>559</v>
      </c>
      <c r="C50" s="65" t="s">
        <v>25</v>
      </c>
      <c r="D50" s="65" t="s">
        <v>21</v>
      </c>
      <c r="E50" s="65" t="s">
        <v>28</v>
      </c>
      <c r="F50" s="65" t="s">
        <v>22</v>
      </c>
      <c r="G50" s="65" t="s">
        <v>512</v>
      </c>
      <c r="H50" s="65" t="s">
        <v>41</v>
      </c>
      <c r="I50" s="84" t="s">
        <v>179</v>
      </c>
      <c r="J50" s="67">
        <v>20</v>
      </c>
      <c r="K50" s="68" t="s">
        <v>29</v>
      </c>
      <c r="L50" s="68" t="s">
        <v>476</v>
      </c>
      <c r="M50" s="65" t="s">
        <v>180</v>
      </c>
      <c r="N50" s="65"/>
      <c r="O50" s="65"/>
      <c r="P50" s="65"/>
      <c r="Q50" s="65"/>
      <c r="R50" s="65"/>
      <c r="S50" s="69"/>
      <c r="T50" s="2">
        <v>25</v>
      </c>
      <c r="V50" s="2">
        <v>30</v>
      </c>
      <c r="W50" s="2">
        <v>0</v>
      </c>
      <c r="X50" s="2" t="s">
        <v>495</v>
      </c>
    </row>
    <row r="51" spans="1:24" s="2" customFormat="1" ht="45.75">
      <c r="A51" s="63">
        <v>44</v>
      </c>
      <c r="B51" s="65" t="s">
        <v>265</v>
      </c>
      <c r="C51" s="65" t="s">
        <v>31</v>
      </c>
      <c r="D51" s="65" t="s">
        <v>27</v>
      </c>
      <c r="E51" s="65" t="s">
        <v>28</v>
      </c>
      <c r="F51" s="65" t="s">
        <v>22</v>
      </c>
      <c r="G51" s="65" t="s">
        <v>32</v>
      </c>
      <c r="H51" s="65" t="s">
        <v>45</v>
      </c>
      <c r="I51" s="84" t="s">
        <v>181</v>
      </c>
      <c r="J51" s="67">
        <v>23</v>
      </c>
      <c r="K51" s="68" t="s">
        <v>264</v>
      </c>
      <c r="L51" s="68" t="s">
        <v>476</v>
      </c>
      <c r="M51" s="65" t="s">
        <v>231</v>
      </c>
      <c r="N51" s="65"/>
      <c r="O51" s="65"/>
      <c r="P51" s="65"/>
      <c r="Q51" s="65" t="s">
        <v>229</v>
      </c>
      <c r="R51" s="65"/>
      <c r="S51" s="69"/>
      <c r="T51" s="2">
        <v>13</v>
      </c>
      <c r="V51" s="2">
        <v>23</v>
      </c>
      <c r="W51" s="2">
        <v>0</v>
      </c>
      <c r="X51" s="2" t="s">
        <v>529</v>
      </c>
    </row>
    <row r="52" spans="1:24" s="2" customFormat="1" ht="34.5">
      <c r="A52" s="63">
        <v>45</v>
      </c>
      <c r="B52" s="65" t="s">
        <v>451</v>
      </c>
      <c r="C52" s="65" t="s">
        <v>25</v>
      </c>
      <c r="D52" s="65" t="s">
        <v>63</v>
      </c>
      <c r="E52" s="65" t="s">
        <v>28</v>
      </c>
      <c r="F52" s="65" t="s">
        <v>22</v>
      </c>
      <c r="G52" s="65" t="s">
        <v>266</v>
      </c>
      <c r="H52" s="65" t="s">
        <v>252</v>
      </c>
      <c r="I52" s="66" t="s">
        <v>182</v>
      </c>
      <c r="J52" s="67">
        <v>30</v>
      </c>
      <c r="K52" s="68" t="s">
        <v>35</v>
      </c>
      <c r="L52" s="68" t="s">
        <v>476</v>
      </c>
      <c r="M52" s="65" t="s">
        <v>183</v>
      </c>
      <c r="N52" s="65" t="s">
        <v>229</v>
      </c>
      <c r="O52" s="65"/>
      <c r="P52" s="65"/>
      <c r="Q52" s="65" t="s">
        <v>229</v>
      </c>
      <c r="R52" s="65"/>
      <c r="S52" s="69"/>
      <c r="T52" s="54">
        <v>30</v>
      </c>
      <c r="V52" s="2">
        <v>30</v>
      </c>
      <c r="W52" s="2">
        <v>0</v>
      </c>
      <c r="X52" s="2" t="s">
        <v>465</v>
      </c>
    </row>
    <row r="53" spans="1:24" s="2" customFormat="1" ht="57">
      <c r="A53" s="63">
        <v>46</v>
      </c>
      <c r="B53" s="65" t="s">
        <v>435</v>
      </c>
      <c r="C53" s="65" t="s">
        <v>25</v>
      </c>
      <c r="D53" s="65" t="s">
        <v>27</v>
      </c>
      <c r="E53" s="65" t="s">
        <v>28</v>
      </c>
      <c r="F53" s="65" t="s">
        <v>22</v>
      </c>
      <c r="G53" s="65" t="s">
        <v>36</v>
      </c>
      <c r="H53" s="65"/>
      <c r="I53" s="66" t="s">
        <v>268</v>
      </c>
      <c r="J53" s="67">
        <v>31</v>
      </c>
      <c r="K53" s="68" t="s">
        <v>267</v>
      </c>
      <c r="L53" s="68" t="s">
        <v>476</v>
      </c>
      <c r="M53" s="65" t="s">
        <v>184</v>
      </c>
      <c r="N53" s="65"/>
      <c r="O53" s="65"/>
      <c r="P53" s="65"/>
      <c r="Q53" s="65" t="s">
        <v>229</v>
      </c>
      <c r="R53" s="65"/>
      <c r="S53" s="69"/>
      <c r="T53" s="2">
        <v>20</v>
      </c>
      <c r="V53" s="2">
        <v>31</v>
      </c>
      <c r="W53" s="2">
        <v>0</v>
      </c>
      <c r="X53" s="2" t="s">
        <v>529</v>
      </c>
    </row>
    <row r="54" spans="1:24" s="2" customFormat="1" ht="34.5">
      <c r="A54" s="63">
        <v>47</v>
      </c>
      <c r="B54" s="65" t="s">
        <v>38</v>
      </c>
      <c r="C54" s="65" t="s">
        <v>25</v>
      </c>
      <c r="D54" s="65" t="s">
        <v>39</v>
      </c>
      <c r="E54" s="65" t="s">
        <v>28</v>
      </c>
      <c r="F54" s="65" t="s">
        <v>22</v>
      </c>
      <c r="G54" s="65" t="s">
        <v>40</v>
      </c>
      <c r="H54" s="65" t="s">
        <v>41</v>
      </c>
      <c r="I54" s="84" t="s">
        <v>185</v>
      </c>
      <c r="J54" s="67">
        <v>44</v>
      </c>
      <c r="K54" s="68" t="s">
        <v>29</v>
      </c>
      <c r="L54" s="68" t="s">
        <v>476</v>
      </c>
      <c r="M54" s="65" t="s">
        <v>186</v>
      </c>
      <c r="N54" s="65"/>
      <c r="O54" s="65"/>
      <c r="P54" s="65" t="s">
        <v>229</v>
      </c>
      <c r="Q54" s="65"/>
      <c r="R54" s="65"/>
      <c r="S54" s="69"/>
      <c r="T54" s="2">
        <v>59</v>
      </c>
      <c r="V54" s="2">
        <v>44</v>
      </c>
      <c r="W54" s="2">
        <v>0</v>
      </c>
      <c r="X54" s="2" t="s">
        <v>495</v>
      </c>
    </row>
    <row r="55" spans="1:24" s="2" customFormat="1" ht="45.75">
      <c r="A55" s="63">
        <v>48</v>
      </c>
      <c r="B55" s="64" t="s">
        <v>551</v>
      </c>
      <c r="C55" s="65" t="s">
        <v>20</v>
      </c>
      <c r="D55" s="65" t="s">
        <v>58</v>
      </c>
      <c r="E55" s="65" t="s">
        <v>28</v>
      </c>
      <c r="F55" s="65" t="s">
        <v>22</v>
      </c>
      <c r="G55" s="65" t="s">
        <v>552</v>
      </c>
      <c r="H55" s="65" t="s">
        <v>37</v>
      </c>
      <c r="I55" s="86" t="s">
        <v>555</v>
      </c>
      <c r="J55" s="87">
        <v>100</v>
      </c>
      <c r="K55" s="68" t="s">
        <v>553</v>
      </c>
      <c r="L55" s="68" t="s">
        <v>474</v>
      </c>
      <c r="M55" s="65" t="s">
        <v>521</v>
      </c>
      <c r="N55" s="65"/>
      <c r="O55" s="65"/>
      <c r="P55" s="65"/>
      <c r="Q55" s="65" t="s">
        <v>229</v>
      </c>
      <c r="R55" s="65"/>
      <c r="S55" s="69" t="s">
        <v>554</v>
      </c>
      <c r="T55" s="2">
        <v>65</v>
      </c>
      <c r="V55" s="2">
        <v>120</v>
      </c>
      <c r="W55" s="2">
        <v>0</v>
      </c>
      <c r="X55" s="2" t="s">
        <v>495</v>
      </c>
    </row>
    <row r="56" spans="1:24" ht="34.5">
      <c r="A56" s="63">
        <v>49</v>
      </c>
      <c r="B56" s="64" t="s">
        <v>42</v>
      </c>
      <c r="C56" s="65" t="s">
        <v>25</v>
      </c>
      <c r="D56" s="65" t="s">
        <v>39</v>
      </c>
      <c r="E56" s="65" t="s">
        <v>28</v>
      </c>
      <c r="F56" s="65" t="s">
        <v>22</v>
      </c>
      <c r="G56" s="65" t="s">
        <v>46</v>
      </c>
      <c r="H56" s="65" t="s">
        <v>173</v>
      </c>
      <c r="I56" s="66" t="s">
        <v>269</v>
      </c>
      <c r="J56" s="67">
        <v>100</v>
      </c>
      <c r="K56" s="68" t="s">
        <v>47</v>
      </c>
      <c r="L56" s="68" t="s">
        <v>476</v>
      </c>
      <c r="M56" s="65" t="s">
        <v>450</v>
      </c>
      <c r="N56" s="65" t="s">
        <v>229</v>
      </c>
      <c r="O56" s="65"/>
      <c r="P56" s="65"/>
      <c r="Q56" s="65" t="s">
        <v>229</v>
      </c>
      <c r="R56" s="65" t="s">
        <v>229</v>
      </c>
      <c r="S56" s="69"/>
      <c r="T56" s="1">
        <v>93</v>
      </c>
      <c r="V56" s="1">
        <v>100</v>
      </c>
      <c r="W56" s="1">
        <v>0</v>
      </c>
      <c r="X56" s="1" t="s">
        <v>495</v>
      </c>
    </row>
    <row r="57" spans="1:24" s="2" customFormat="1" ht="34.5">
      <c r="A57" s="63">
        <v>50</v>
      </c>
      <c r="B57" s="64" t="s">
        <v>43</v>
      </c>
      <c r="C57" s="65" t="s">
        <v>31</v>
      </c>
      <c r="D57" s="65" t="s">
        <v>39</v>
      </c>
      <c r="E57" s="65" t="s">
        <v>28</v>
      </c>
      <c r="F57" s="65" t="s">
        <v>22</v>
      </c>
      <c r="G57" s="65" t="s">
        <v>48</v>
      </c>
      <c r="H57" s="65" t="s">
        <v>45</v>
      </c>
      <c r="I57" s="66" t="s">
        <v>187</v>
      </c>
      <c r="J57" s="67">
        <v>23</v>
      </c>
      <c r="K57" s="68" t="s">
        <v>564</v>
      </c>
      <c r="L57" s="68" t="s">
        <v>476</v>
      </c>
      <c r="M57" s="65" t="s">
        <v>30</v>
      </c>
      <c r="N57" s="65"/>
      <c r="O57" s="65"/>
      <c r="P57" s="65"/>
      <c r="Q57" s="65" t="s">
        <v>229</v>
      </c>
      <c r="R57" s="65"/>
      <c r="S57" s="69"/>
      <c r="T57" s="2">
        <v>16</v>
      </c>
      <c r="V57" s="2">
        <v>23</v>
      </c>
      <c r="W57" s="2">
        <v>0</v>
      </c>
      <c r="X57" s="2" t="s">
        <v>495</v>
      </c>
    </row>
    <row r="58" spans="1:24" s="2" customFormat="1" ht="34.5">
      <c r="A58" s="63">
        <v>51</v>
      </c>
      <c r="B58" s="64" t="s">
        <v>235</v>
      </c>
      <c r="C58" s="65" t="s">
        <v>25</v>
      </c>
      <c r="D58" s="65" t="s">
        <v>39</v>
      </c>
      <c r="E58" s="65" t="s">
        <v>28</v>
      </c>
      <c r="F58" s="65" t="s">
        <v>22</v>
      </c>
      <c r="G58" s="65" t="s">
        <v>512</v>
      </c>
      <c r="H58" s="65" t="s">
        <v>41</v>
      </c>
      <c r="I58" s="84" t="s">
        <v>179</v>
      </c>
      <c r="J58" s="67">
        <v>112</v>
      </c>
      <c r="K58" s="68" t="s">
        <v>29</v>
      </c>
      <c r="L58" s="68" t="s">
        <v>476</v>
      </c>
      <c r="M58" s="65" t="s">
        <v>30</v>
      </c>
      <c r="N58" s="65" t="s">
        <v>229</v>
      </c>
      <c r="O58" s="65"/>
      <c r="P58" s="65"/>
      <c r="Q58" s="65" t="s">
        <v>229</v>
      </c>
      <c r="R58" s="65"/>
      <c r="S58" s="69"/>
      <c r="T58" s="2">
        <v>129</v>
      </c>
      <c r="V58" s="2">
        <v>112</v>
      </c>
      <c r="W58" s="2">
        <v>0</v>
      </c>
      <c r="X58" s="2" t="s">
        <v>495</v>
      </c>
    </row>
    <row r="59" spans="1:24" ht="57">
      <c r="A59" s="63">
        <v>52</v>
      </c>
      <c r="B59" s="65" t="s">
        <v>44</v>
      </c>
      <c r="C59" s="65" t="s">
        <v>31</v>
      </c>
      <c r="D59" s="65" t="s">
        <v>39</v>
      </c>
      <c r="E59" s="65" t="s">
        <v>28</v>
      </c>
      <c r="F59" s="65" t="s">
        <v>22</v>
      </c>
      <c r="G59" s="65" t="s">
        <v>49</v>
      </c>
      <c r="H59" s="65" t="s">
        <v>174</v>
      </c>
      <c r="I59" s="66" t="s">
        <v>188</v>
      </c>
      <c r="J59" s="67">
        <v>20</v>
      </c>
      <c r="K59" s="68" t="s">
        <v>50</v>
      </c>
      <c r="L59" s="68" t="s">
        <v>476</v>
      </c>
      <c r="M59" s="65" t="s">
        <v>189</v>
      </c>
      <c r="N59" s="65"/>
      <c r="O59" s="65"/>
      <c r="P59" s="65"/>
      <c r="Q59" s="65" t="s">
        <v>229</v>
      </c>
      <c r="R59" s="65"/>
      <c r="S59" s="69"/>
      <c r="T59" s="1">
        <v>19</v>
      </c>
      <c r="V59" s="1">
        <v>20</v>
      </c>
      <c r="W59" s="1">
        <v>0</v>
      </c>
      <c r="X59" s="1" t="s">
        <v>495</v>
      </c>
    </row>
    <row r="60" spans="1:24" s="2" customFormat="1" ht="45.75">
      <c r="A60" s="63">
        <v>53</v>
      </c>
      <c r="B60" s="65" t="s">
        <v>530</v>
      </c>
      <c r="C60" s="65" t="s">
        <v>25</v>
      </c>
      <c r="D60" s="65" t="s">
        <v>27</v>
      </c>
      <c r="E60" s="65" t="s">
        <v>28</v>
      </c>
      <c r="F60" s="65" t="s">
        <v>22</v>
      </c>
      <c r="G60" s="96" t="s">
        <v>531</v>
      </c>
      <c r="H60" s="65" t="s">
        <v>171</v>
      </c>
      <c r="I60" s="95">
        <v>721305490</v>
      </c>
      <c r="J60" s="67">
        <v>130</v>
      </c>
      <c r="K60" s="68" t="s">
        <v>264</v>
      </c>
      <c r="L60" s="68" t="s">
        <v>476</v>
      </c>
      <c r="M60" s="65" t="s">
        <v>532</v>
      </c>
      <c r="N60" s="65" t="s">
        <v>229</v>
      </c>
      <c r="O60" s="65"/>
      <c r="P60" s="65"/>
      <c r="Q60" s="65" t="s">
        <v>229</v>
      </c>
      <c r="R60" s="65"/>
      <c r="S60" s="69" t="s">
        <v>533</v>
      </c>
      <c r="T60" s="2">
        <v>105</v>
      </c>
      <c r="V60" s="2">
        <v>130</v>
      </c>
      <c r="W60" s="2">
        <v>0</v>
      </c>
      <c r="X60" s="2" t="s">
        <v>529</v>
      </c>
    </row>
    <row r="61" spans="1:24" s="2" customFormat="1" ht="34.5">
      <c r="A61" s="63">
        <v>54</v>
      </c>
      <c r="B61" s="65" t="s">
        <v>52</v>
      </c>
      <c r="C61" s="65" t="s">
        <v>25</v>
      </c>
      <c r="D61" s="65" t="s">
        <v>39</v>
      </c>
      <c r="E61" s="65" t="s">
        <v>28</v>
      </c>
      <c r="F61" s="65" t="s">
        <v>22</v>
      </c>
      <c r="G61" s="65" t="s">
        <v>53</v>
      </c>
      <c r="H61" s="65" t="s">
        <v>174</v>
      </c>
      <c r="I61" s="66" t="s">
        <v>270</v>
      </c>
      <c r="J61" s="67">
        <v>60</v>
      </c>
      <c r="K61" s="68" t="s">
        <v>51</v>
      </c>
      <c r="L61" s="68" t="s">
        <v>474</v>
      </c>
      <c r="M61" s="65" t="s">
        <v>190</v>
      </c>
      <c r="N61" s="65"/>
      <c r="O61" s="65"/>
      <c r="P61" s="137"/>
      <c r="Q61" s="65" t="s">
        <v>229</v>
      </c>
      <c r="R61" s="65"/>
      <c r="S61" s="69"/>
      <c r="T61" s="2">
        <v>45</v>
      </c>
      <c r="V61" s="2">
        <v>60</v>
      </c>
      <c r="W61" s="2">
        <v>0</v>
      </c>
      <c r="X61" s="2" t="s">
        <v>495</v>
      </c>
    </row>
    <row r="62" spans="1:24" s="2" customFormat="1" ht="34.5">
      <c r="A62" s="63">
        <v>55</v>
      </c>
      <c r="B62" s="64" t="s">
        <v>271</v>
      </c>
      <c r="C62" s="65" t="s">
        <v>25</v>
      </c>
      <c r="D62" s="65" t="s">
        <v>58</v>
      </c>
      <c r="E62" s="65" t="s">
        <v>28</v>
      </c>
      <c r="F62" s="65" t="s">
        <v>22</v>
      </c>
      <c r="G62" s="65" t="s">
        <v>59</v>
      </c>
      <c r="H62" s="65" t="s">
        <v>41</v>
      </c>
      <c r="I62" s="66" t="s">
        <v>191</v>
      </c>
      <c r="J62" s="87">
        <v>75</v>
      </c>
      <c r="K62" s="68" t="s">
        <v>24</v>
      </c>
      <c r="L62" s="68" t="s">
        <v>474</v>
      </c>
      <c r="M62" s="65" t="s">
        <v>519</v>
      </c>
      <c r="N62" s="65"/>
      <c r="O62" s="65"/>
      <c r="P62" s="137"/>
      <c r="Q62" s="65" t="s">
        <v>229</v>
      </c>
      <c r="R62" s="65"/>
      <c r="S62" s="69"/>
      <c r="T62" s="2">
        <v>75</v>
      </c>
      <c r="V62" s="2">
        <v>75</v>
      </c>
      <c r="W62" s="2">
        <v>0</v>
      </c>
      <c r="X62" s="2" t="s">
        <v>495</v>
      </c>
    </row>
    <row r="63" spans="1:24" s="2" customFormat="1" ht="34.5">
      <c r="A63" s="63">
        <v>56</v>
      </c>
      <c r="B63" s="64" t="s">
        <v>515</v>
      </c>
      <c r="C63" s="65" t="s">
        <v>25</v>
      </c>
      <c r="D63" s="65" t="s">
        <v>58</v>
      </c>
      <c r="E63" s="65" t="s">
        <v>28</v>
      </c>
      <c r="F63" s="65" t="s">
        <v>22</v>
      </c>
      <c r="G63" s="65" t="s">
        <v>516</v>
      </c>
      <c r="H63" s="65" t="s">
        <v>175</v>
      </c>
      <c r="I63" s="84" t="s">
        <v>517</v>
      </c>
      <c r="J63" s="87">
        <v>30</v>
      </c>
      <c r="K63" s="68" t="s">
        <v>518</v>
      </c>
      <c r="L63" s="68" t="s">
        <v>476</v>
      </c>
      <c r="M63" s="65" t="s">
        <v>520</v>
      </c>
      <c r="N63" s="65"/>
      <c r="O63" s="65"/>
      <c r="P63" s="137"/>
      <c r="Q63" s="65"/>
      <c r="R63" s="65"/>
      <c r="S63" s="69"/>
      <c r="V63" s="2">
        <v>30</v>
      </c>
      <c r="W63" s="2">
        <v>0</v>
      </c>
      <c r="X63" s="2" t="s">
        <v>495</v>
      </c>
    </row>
    <row r="64" spans="1:24" s="2" customFormat="1" ht="45.75">
      <c r="A64" s="63">
        <v>57</v>
      </c>
      <c r="B64" s="64" t="s">
        <v>54</v>
      </c>
      <c r="C64" s="65" t="s">
        <v>25</v>
      </c>
      <c r="D64" s="65" t="s">
        <v>58</v>
      </c>
      <c r="E64" s="65" t="s">
        <v>28</v>
      </c>
      <c r="F64" s="65" t="s">
        <v>22</v>
      </c>
      <c r="G64" s="65" t="s">
        <v>60</v>
      </c>
      <c r="H64" s="65" t="s">
        <v>175</v>
      </c>
      <c r="I64" s="66" t="s">
        <v>192</v>
      </c>
      <c r="J64" s="87">
        <v>24</v>
      </c>
      <c r="K64" s="68" t="s">
        <v>54</v>
      </c>
      <c r="L64" s="68" t="s">
        <v>476</v>
      </c>
      <c r="M64" s="65" t="s">
        <v>193</v>
      </c>
      <c r="N64" s="65"/>
      <c r="O64" s="65"/>
      <c r="P64" s="137"/>
      <c r="Q64" s="65" t="s">
        <v>229</v>
      </c>
      <c r="R64" s="65"/>
      <c r="S64" s="69" t="s">
        <v>272</v>
      </c>
      <c r="T64" s="2">
        <v>24</v>
      </c>
      <c r="V64" s="2">
        <v>24</v>
      </c>
      <c r="W64" s="2">
        <v>0</v>
      </c>
      <c r="X64" s="2" t="s">
        <v>495</v>
      </c>
    </row>
    <row r="65" spans="1:25" s="2" customFormat="1" ht="45">
      <c r="A65" s="63">
        <v>58</v>
      </c>
      <c r="B65" s="64" t="s">
        <v>55</v>
      </c>
      <c r="C65" s="65" t="s">
        <v>25</v>
      </c>
      <c r="D65" s="65" t="s">
        <v>58</v>
      </c>
      <c r="E65" s="65" t="s">
        <v>28</v>
      </c>
      <c r="F65" s="65" t="s">
        <v>22</v>
      </c>
      <c r="G65" s="65" t="s">
        <v>61</v>
      </c>
      <c r="H65" s="65" t="s">
        <v>171</v>
      </c>
      <c r="I65" s="84" t="s">
        <v>194</v>
      </c>
      <c r="J65" s="87">
        <v>35</v>
      </c>
      <c r="K65" s="68" t="s">
        <v>26</v>
      </c>
      <c r="L65" s="68" t="s">
        <v>474</v>
      </c>
      <c r="M65" s="65" t="s">
        <v>273</v>
      </c>
      <c r="N65" s="65"/>
      <c r="O65" s="65"/>
      <c r="P65" s="65"/>
      <c r="Q65" s="65" t="s">
        <v>274</v>
      </c>
      <c r="R65" s="65"/>
      <c r="S65" s="69"/>
      <c r="T65" s="2">
        <v>30</v>
      </c>
      <c r="V65" s="2">
        <v>35</v>
      </c>
      <c r="W65" s="2">
        <v>0</v>
      </c>
      <c r="X65" s="2" t="s">
        <v>495</v>
      </c>
      <c r="Y65" s="2">
        <v>35</v>
      </c>
    </row>
    <row r="66" spans="1:24" s="2" customFormat="1" ht="34.5">
      <c r="A66" s="63">
        <v>59</v>
      </c>
      <c r="B66" s="64" t="s">
        <v>56</v>
      </c>
      <c r="C66" s="65" t="s">
        <v>25</v>
      </c>
      <c r="D66" s="65" t="s">
        <v>58</v>
      </c>
      <c r="E66" s="65" t="s">
        <v>28</v>
      </c>
      <c r="F66" s="65" t="s">
        <v>22</v>
      </c>
      <c r="G66" s="65" t="s">
        <v>61</v>
      </c>
      <c r="H66" s="65" t="s">
        <v>171</v>
      </c>
      <c r="I66" s="84" t="s">
        <v>237</v>
      </c>
      <c r="J66" s="87">
        <v>28</v>
      </c>
      <c r="K66" s="68" t="s">
        <v>26</v>
      </c>
      <c r="L66" s="68" t="s">
        <v>474</v>
      </c>
      <c r="M66" s="65" t="s">
        <v>273</v>
      </c>
      <c r="N66" s="65"/>
      <c r="O66" s="65"/>
      <c r="P66" s="65"/>
      <c r="Q66" s="65" t="s">
        <v>229</v>
      </c>
      <c r="R66" s="65"/>
      <c r="S66" s="69"/>
      <c r="T66" s="2">
        <v>25</v>
      </c>
      <c r="V66" s="2">
        <v>28</v>
      </c>
      <c r="W66" s="2">
        <v>0</v>
      </c>
      <c r="X66" s="2" t="s">
        <v>495</v>
      </c>
    </row>
    <row r="67" spans="1:24" s="2" customFormat="1" ht="45">
      <c r="A67" s="63">
        <v>60</v>
      </c>
      <c r="B67" s="64" t="s">
        <v>57</v>
      </c>
      <c r="C67" s="65" t="s">
        <v>25</v>
      </c>
      <c r="D67" s="65" t="s">
        <v>58</v>
      </c>
      <c r="E67" s="65" t="s">
        <v>28</v>
      </c>
      <c r="F67" s="65" t="s">
        <v>22</v>
      </c>
      <c r="G67" s="65" t="s">
        <v>61</v>
      </c>
      <c r="H67" s="65" t="s">
        <v>171</v>
      </c>
      <c r="I67" s="84" t="s">
        <v>194</v>
      </c>
      <c r="J67" s="87">
        <v>15</v>
      </c>
      <c r="K67" s="68" t="s">
        <v>26</v>
      </c>
      <c r="L67" s="68" t="s">
        <v>474</v>
      </c>
      <c r="M67" s="65" t="s">
        <v>275</v>
      </c>
      <c r="N67" s="65"/>
      <c r="O67" s="65"/>
      <c r="P67" s="65"/>
      <c r="Q67" s="65" t="s">
        <v>229</v>
      </c>
      <c r="R67" s="65"/>
      <c r="S67" s="69"/>
      <c r="T67" s="2">
        <v>10</v>
      </c>
      <c r="V67" s="2">
        <v>15</v>
      </c>
      <c r="W67" s="2">
        <v>0</v>
      </c>
      <c r="X67" s="2" t="s">
        <v>495</v>
      </c>
    </row>
    <row r="68" spans="1:24" s="2" customFormat="1" ht="33.75">
      <c r="A68" s="63">
        <v>61</v>
      </c>
      <c r="B68" s="96" t="s">
        <v>282</v>
      </c>
      <c r="C68" s="96" t="s">
        <v>25</v>
      </c>
      <c r="D68" s="96" t="s">
        <v>58</v>
      </c>
      <c r="E68" s="96" t="s">
        <v>28</v>
      </c>
      <c r="F68" s="96" t="s">
        <v>22</v>
      </c>
      <c r="G68" s="96" t="s">
        <v>61</v>
      </c>
      <c r="H68" s="96" t="s">
        <v>171</v>
      </c>
      <c r="I68" s="112" t="s">
        <v>283</v>
      </c>
      <c r="J68" s="97">
        <v>15</v>
      </c>
      <c r="K68" s="98" t="s">
        <v>51</v>
      </c>
      <c r="L68" s="98" t="s">
        <v>474</v>
      </c>
      <c r="M68" s="96" t="s">
        <v>284</v>
      </c>
      <c r="N68" s="96"/>
      <c r="O68" s="96"/>
      <c r="P68" s="96"/>
      <c r="Q68" s="96" t="s">
        <v>229</v>
      </c>
      <c r="R68" s="96"/>
      <c r="S68" s="99"/>
      <c r="T68" s="2">
        <v>15</v>
      </c>
      <c r="V68" s="2">
        <v>15</v>
      </c>
      <c r="W68" s="2">
        <v>0</v>
      </c>
      <c r="X68" s="2" t="s">
        <v>495</v>
      </c>
    </row>
    <row r="69" spans="1:24" s="2" customFormat="1" ht="33.75">
      <c r="A69" s="63">
        <v>62</v>
      </c>
      <c r="B69" s="96" t="s">
        <v>276</v>
      </c>
      <c r="C69" s="96" t="s">
        <v>25</v>
      </c>
      <c r="D69" s="96" t="s">
        <v>63</v>
      </c>
      <c r="E69" s="96" t="s">
        <v>28</v>
      </c>
      <c r="F69" s="96" t="s">
        <v>22</v>
      </c>
      <c r="G69" s="96" t="s">
        <v>61</v>
      </c>
      <c r="H69" s="96" t="s">
        <v>171</v>
      </c>
      <c r="I69" s="112" t="s">
        <v>237</v>
      </c>
      <c r="J69" s="100">
        <v>37</v>
      </c>
      <c r="K69" s="98" t="s">
        <v>26</v>
      </c>
      <c r="L69" s="98" t="s">
        <v>474</v>
      </c>
      <c r="M69" s="96" t="s">
        <v>195</v>
      </c>
      <c r="N69" s="96"/>
      <c r="O69" s="96"/>
      <c r="P69" s="96"/>
      <c r="Q69" s="96" t="s">
        <v>229</v>
      </c>
      <c r="R69" s="96"/>
      <c r="S69" s="99"/>
      <c r="T69" s="2">
        <v>30</v>
      </c>
      <c r="V69" s="2">
        <v>37</v>
      </c>
      <c r="W69" s="2">
        <v>0</v>
      </c>
      <c r="X69" s="2" t="s">
        <v>495</v>
      </c>
    </row>
    <row r="70" spans="1:24" s="2" customFormat="1" ht="33.75">
      <c r="A70" s="63">
        <v>63</v>
      </c>
      <c r="B70" s="96" t="s">
        <v>277</v>
      </c>
      <c r="C70" s="96" t="s">
        <v>25</v>
      </c>
      <c r="D70" s="96" t="s">
        <v>58</v>
      </c>
      <c r="E70" s="96" t="s">
        <v>28</v>
      </c>
      <c r="F70" s="96" t="s">
        <v>22</v>
      </c>
      <c r="G70" s="96" t="s">
        <v>61</v>
      </c>
      <c r="H70" s="96" t="s">
        <v>171</v>
      </c>
      <c r="I70" s="112" t="s">
        <v>278</v>
      </c>
      <c r="J70" s="97">
        <v>70</v>
      </c>
      <c r="K70" s="98" t="s">
        <v>26</v>
      </c>
      <c r="L70" s="98" t="s">
        <v>474</v>
      </c>
      <c r="M70" s="96" t="s">
        <v>196</v>
      </c>
      <c r="N70" s="96"/>
      <c r="O70" s="96"/>
      <c r="P70" s="96"/>
      <c r="Q70" s="96" t="s">
        <v>229</v>
      </c>
      <c r="R70" s="96"/>
      <c r="S70" s="99"/>
      <c r="T70" s="2">
        <v>60</v>
      </c>
      <c r="V70" s="2">
        <v>70</v>
      </c>
      <c r="W70" s="2">
        <v>0</v>
      </c>
      <c r="X70" s="2" t="s">
        <v>465</v>
      </c>
    </row>
    <row r="71" spans="1:25" s="2" customFormat="1" ht="45">
      <c r="A71" s="63">
        <v>64</v>
      </c>
      <c r="B71" s="96" t="s">
        <v>279</v>
      </c>
      <c r="C71" s="96" t="s">
        <v>20</v>
      </c>
      <c r="D71" s="96" t="s">
        <v>58</v>
      </c>
      <c r="E71" s="96" t="s">
        <v>28</v>
      </c>
      <c r="F71" s="96" t="s">
        <v>22</v>
      </c>
      <c r="G71" s="96" t="s">
        <v>62</v>
      </c>
      <c r="H71" s="96" t="s">
        <v>45</v>
      </c>
      <c r="I71" s="112" t="s">
        <v>280</v>
      </c>
      <c r="J71" s="97">
        <v>300</v>
      </c>
      <c r="K71" s="98" t="s">
        <v>26</v>
      </c>
      <c r="L71" s="98" t="s">
        <v>474</v>
      </c>
      <c r="M71" s="96" t="s">
        <v>197</v>
      </c>
      <c r="N71" s="96"/>
      <c r="O71" s="96"/>
      <c r="P71" s="96"/>
      <c r="Q71" s="96" t="s">
        <v>229</v>
      </c>
      <c r="R71" s="96"/>
      <c r="S71" s="99" t="s">
        <v>281</v>
      </c>
      <c r="T71" s="2">
        <v>176</v>
      </c>
      <c r="V71" s="2">
        <v>300</v>
      </c>
      <c r="W71" s="2">
        <v>0</v>
      </c>
      <c r="X71" s="2" t="s">
        <v>508</v>
      </c>
      <c r="Y71" s="2">
        <v>300</v>
      </c>
    </row>
    <row r="72" spans="1:24" ht="34.5">
      <c r="A72" s="63">
        <v>65</v>
      </c>
      <c r="B72" s="65" t="s">
        <v>33</v>
      </c>
      <c r="C72" s="65" t="s">
        <v>25</v>
      </c>
      <c r="D72" s="65" t="s">
        <v>58</v>
      </c>
      <c r="E72" s="65" t="s">
        <v>28</v>
      </c>
      <c r="F72" s="65" t="s">
        <v>22</v>
      </c>
      <c r="G72" s="65" t="s">
        <v>34</v>
      </c>
      <c r="H72" s="65" t="s">
        <v>172</v>
      </c>
      <c r="I72" s="86" t="s">
        <v>198</v>
      </c>
      <c r="J72" s="87">
        <v>25</v>
      </c>
      <c r="K72" s="68" t="s">
        <v>24</v>
      </c>
      <c r="L72" s="68" t="s">
        <v>474</v>
      </c>
      <c r="M72" s="65" t="s">
        <v>199</v>
      </c>
      <c r="N72" s="65"/>
      <c r="O72" s="65"/>
      <c r="P72" s="65" t="s">
        <v>229</v>
      </c>
      <c r="Q72" s="65"/>
      <c r="R72" s="65"/>
      <c r="S72" s="69"/>
      <c r="T72" s="1">
        <v>25</v>
      </c>
      <c r="V72" s="1">
        <v>25</v>
      </c>
      <c r="W72" s="1">
        <v>0</v>
      </c>
      <c r="X72" s="1" t="s">
        <v>495</v>
      </c>
    </row>
    <row r="73" spans="1:24" ht="34.5">
      <c r="A73" s="63">
        <v>66</v>
      </c>
      <c r="B73" s="64" t="s">
        <v>558</v>
      </c>
      <c r="C73" s="65" t="s">
        <v>31</v>
      </c>
      <c r="D73" s="65" t="s">
        <v>39</v>
      </c>
      <c r="E73" s="65" t="s">
        <v>28</v>
      </c>
      <c r="F73" s="65" t="s">
        <v>22</v>
      </c>
      <c r="G73" s="65" t="s">
        <v>512</v>
      </c>
      <c r="H73" s="65" t="s">
        <v>41</v>
      </c>
      <c r="I73" s="84" t="s">
        <v>179</v>
      </c>
      <c r="J73" s="67">
        <v>20</v>
      </c>
      <c r="K73" s="68" t="s">
        <v>29</v>
      </c>
      <c r="L73" s="68" t="s">
        <v>476</v>
      </c>
      <c r="M73" s="65" t="s">
        <v>200</v>
      </c>
      <c r="N73" s="65"/>
      <c r="O73" s="65"/>
      <c r="P73" s="65"/>
      <c r="Q73" s="65" t="s">
        <v>229</v>
      </c>
      <c r="R73" s="65"/>
      <c r="S73" s="69"/>
      <c r="T73" s="1">
        <v>32</v>
      </c>
      <c r="V73" s="1">
        <v>20</v>
      </c>
      <c r="W73" s="1">
        <v>0</v>
      </c>
      <c r="X73" s="1" t="s">
        <v>495</v>
      </c>
    </row>
    <row r="74" spans="1:24" s="2" customFormat="1" ht="62.25" customHeight="1">
      <c r="A74" s="63">
        <v>67</v>
      </c>
      <c r="B74" s="96" t="s">
        <v>557</v>
      </c>
      <c r="C74" s="96" t="s">
        <v>25</v>
      </c>
      <c r="D74" s="96" t="s">
        <v>58</v>
      </c>
      <c r="E74" s="96" t="s">
        <v>28</v>
      </c>
      <c r="F74" s="96" t="s">
        <v>22</v>
      </c>
      <c r="G74" s="96" t="s">
        <v>340</v>
      </c>
      <c r="H74" s="96" t="s">
        <v>37</v>
      </c>
      <c r="I74" s="95" t="s">
        <v>514</v>
      </c>
      <c r="J74" s="97">
        <v>35</v>
      </c>
      <c r="K74" s="98" t="s">
        <v>342</v>
      </c>
      <c r="L74" s="98"/>
      <c r="M74" s="65" t="s">
        <v>301</v>
      </c>
      <c r="N74" s="96"/>
      <c r="O74" s="96"/>
      <c r="P74" s="96"/>
      <c r="Q74" s="65" t="s">
        <v>229</v>
      </c>
      <c r="R74" s="96"/>
      <c r="S74" s="99"/>
      <c r="T74" s="2">
        <v>9</v>
      </c>
      <c r="V74" s="2">
        <v>35</v>
      </c>
      <c r="W74" s="2">
        <v>0</v>
      </c>
      <c r="X74" s="2" t="s">
        <v>495</v>
      </c>
    </row>
    <row r="75" spans="1:24" ht="33.75">
      <c r="A75" s="63">
        <v>68</v>
      </c>
      <c r="B75" s="96" t="s">
        <v>302</v>
      </c>
      <c r="C75" s="96" t="s">
        <v>25</v>
      </c>
      <c r="D75" s="96" t="s">
        <v>58</v>
      </c>
      <c r="E75" s="96" t="s">
        <v>28</v>
      </c>
      <c r="F75" s="96" t="s">
        <v>22</v>
      </c>
      <c r="G75" s="96" t="s">
        <v>513</v>
      </c>
      <c r="H75" s="96" t="s">
        <v>41</v>
      </c>
      <c r="I75" s="112" t="s">
        <v>300</v>
      </c>
      <c r="J75" s="97">
        <v>56</v>
      </c>
      <c r="K75" s="98" t="s">
        <v>299</v>
      </c>
      <c r="L75" s="98" t="s">
        <v>476</v>
      </c>
      <c r="M75" s="65" t="s">
        <v>301</v>
      </c>
      <c r="N75" s="96"/>
      <c r="O75" s="96"/>
      <c r="P75" s="96"/>
      <c r="Q75" s="65" t="s">
        <v>229</v>
      </c>
      <c r="R75" s="96"/>
      <c r="S75" s="99"/>
      <c r="T75" s="1">
        <v>29</v>
      </c>
      <c r="V75" s="1">
        <v>56</v>
      </c>
      <c r="W75" s="1">
        <v>0</v>
      </c>
      <c r="X75" s="1" t="s">
        <v>495</v>
      </c>
    </row>
    <row r="76" spans="1:24" ht="68.25">
      <c r="A76" s="63">
        <v>69</v>
      </c>
      <c r="B76" s="88" t="s">
        <v>167</v>
      </c>
      <c r="C76" s="88" t="s">
        <v>31</v>
      </c>
      <c r="D76" s="88" t="s">
        <v>63</v>
      </c>
      <c r="E76" s="88" t="s">
        <v>72</v>
      </c>
      <c r="F76" s="88" t="s">
        <v>169</v>
      </c>
      <c r="G76" s="88" t="s">
        <v>170</v>
      </c>
      <c r="H76" s="88"/>
      <c r="I76" s="89" t="s">
        <v>251</v>
      </c>
      <c r="J76" s="90">
        <v>20</v>
      </c>
      <c r="K76" s="91" t="s">
        <v>168</v>
      </c>
      <c r="L76" s="91" t="s">
        <v>474</v>
      </c>
      <c r="M76" s="88" t="s">
        <v>440</v>
      </c>
      <c r="N76" s="88" t="s">
        <v>229</v>
      </c>
      <c r="O76" s="88"/>
      <c r="P76" s="88"/>
      <c r="Q76" s="88" t="s">
        <v>229</v>
      </c>
      <c r="R76" s="88" t="s">
        <v>229</v>
      </c>
      <c r="S76" s="92" t="s">
        <v>494</v>
      </c>
      <c r="T76" s="1">
        <v>17</v>
      </c>
      <c r="V76" s="1">
        <v>20</v>
      </c>
      <c r="W76" s="1">
        <v>3</v>
      </c>
      <c r="X76" s="1" t="s">
        <v>465</v>
      </c>
    </row>
    <row r="77" spans="1:24" s="2" customFormat="1" ht="34.5">
      <c r="A77" s="101">
        <v>70</v>
      </c>
      <c r="B77" s="102" t="s">
        <v>70</v>
      </c>
      <c r="C77" s="102" t="s">
        <v>31</v>
      </c>
      <c r="D77" s="102" t="s">
        <v>27</v>
      </c>
      <c r="E77" s="102" t="s">
        <v>72</v>
      </c>
      <c r="F77" s="102" t="s">
        <v>71</v>
      </c>
      <c r="G77" s="102" t="s">
        <v>73</v>
      </c>
      <c r="H77" s="102"/>
      <c r="I77" s="128" t="s">
        <v>202</v>
      </c>
      <c r="J77" s="103">
        <v>6</v>
      </c>
      <c r="K77" s="104" t="s">
        <v>74</v>
      </c>
      <c r="L77" s="104" t="s">
        <v>476</v>
      </c>
      <c r="M77" s="102" t="s">
        <v>203</v>
      </c>
      <c r="N77" s="102"/>
      <c r="O77" s="102"/>
      <c r="P77" s="102" t="s">
        <v>229</v>
      </c>
      <c r="Q77" s="102"/>
      <c r="R77" s="102"/>
      <c r="S77" s="105" t="s">
        <v>550</v>
      </c>
      <c r="T77" s="2">
        <v>7</v>
      </c>
      <c r="V77" s="2">
        <v>14</v>
      </c>
      <c r="W77" s="2">
        <v>2</v>
      </c>
      <c r="X77" s="2" t="s">
        <v>465</v>
      </c>
    </row>
    <row r="78" spans="1:24" s="2" customFormat="1" ht="35.25" thickBot="1">
      <c r="A78" s="70">
        <v>71</v>
      </c>
      <c r="B78" s="71" t="s">
        <v>70</v>
      </c>
      <c r="C78" s="71" t="s">
        <v>31</v>
      </c>
      <c r="D78" s="71" t="s">
        <v>27</v>
      </c>
      <c r="E78" s="71" t="s">
        <v>477</v>
      </c>
      <c r="F78" s="71" t="s">
        <v>478</v>
      </c>
      <c r="G78" s="71" t="s">
        <v>479</v>
      </c>
      <c r="H78" s="106"/>
      <c r="I78" s="129" t="s">
        <v>480</v>
      </c>
      <c r="J78" s="107">
        <v>23</v>
      </c>
      <c r="K78" s="73" t="s">
        <v>481</v>
      </c>
      <c r="L78" s="71" t="s">
        <v>476</v>
      </c>
      <c r="M78" s="71" t="s">
        <v>482</v>
      </c>
      <c r="N78" s="71"/>
      <c r="O78" s="71"/>
      <c r="P78" s="71" t="s">
        <v>229</v>
      </c>
      <c r="Q78" s="71"/>
      <c r="R78" s="71"/>
      <c r="S78" s="74" t="s">
        <v>549</v>
      </c>
      <c r="V78" s="2">
        <v>23</v>
      </c>
      <c r="W78" s="2">
        <v>0</v>
      </c>
      <c r="X78" s="2" t="s">
        <v>465</v>
      </c>
    </row>
    <row r="79" spans="1:20" s="2" customFormat="1" ht="12.75">
      <c r="A79" s="40"/>
      <c r="B79" s="4"/>
      <c r="C79" s="4"/>
      <c r="D79" s="1"/>
      <c r="E79" s="1"/>
      <c r="F79" s="1"/>
      <c r="G79" s="1"/>
      <c r="H79" s="59" t="s">
        <v>227</v>
      </c>
      <c r="I79" s="60">
        <f>SUM(J8:J78)</f>
        <v>3493</v>
      </c>
      <c r="J79" s="61" t="s">
        <v>469</v>
      </c>
      <c r="K79" s="1"/>
      <c r="L79" s="1"/>
      <c r="M79" s="1"/>
      <c r="N79" s="1"/>
      <c r="O79" s="1"/>
      <c r="P79" s="1"/>
      <c r="Q79" s="1"/>
      <c r="R79" s="1"/>
      <c r="S79" s="3"/>
      <c r="T79" s="2">
        <f>SUM(T8:T77)</f>
        <v>2646</v>
      </c>
    </row>
    <row r="80" spans="1:19" s="3" customFormat="1" ht="12" customHeight="1" hidden="1">
      <c r="A80" s="40"/>
      <c r="B80" s="1"/>
      <c r="C80" s="4"/>
      <c r="D80" s="4"/>
      <c r="E80" s="1"/>
      <c r="F80" s="1"/>
      <c r="G80" s="1"/>
      <c r="H80" s="1"/>
      <c r="I80" s="44"/>
      <c r="J80" s="4"/>
      <c r="K80" s="1" t="s">
        <v>22</v>
      </c>
      <c r="L80" s="1"/>
      <c r="M80" s="1" t="s">
        <v>464</v>
      </c>
      <c r="N80" s="1"/>
      <c r="O80" s="1"/>
      <c r="P80" s="1"/>
      <c r="Q80" s="1"/>
      <c r="R80" s="1"/>
      <c r="S80" s="1"/>
    </row>
    <row r="81" spans="1:19" s="3" customFormat="1" ht="11.25" hidden="1">
      <c r="A81" s="1"/>
      <c r="B81" s="1"/>
      <c r="C81" s="4"/>
      <c r="D81" s="4" t="s">
        <v>21</v>
      </c>
      <c r="E81" s="1"/>
      <c r="F81" s="1" t="s">
        <v>303</v>
      </c>
      <c r="G81" s="1"/>
      <c r="H81" s="1"/>
      <c r="I81" s="44">
        <v>3</v>
      </c>
      <c r="J81" s="4">
        <f>SUMIF(D$8:D$78,D81,J$8:J$78)</f>
        <v>66</v>
      </c>
      <c r="K81" s="1">
        <v>40</v>
      </c>
      <c r="L81" s="1"/>
      <c r="M81" s="1">
        <v>6</v>
      </c>
      <c r="N81" s="1">
        <v>2</v>
      </c>
      <c r="O81" s="1">
        <v>1</v>
      </c>
      <c r="P81" s="1"/>
      <c r="Q81" s="1"/>
      <c r="R81" s="1"/>
      <c r="S81" s="1"/>
    </row>
    <row r="82" spans="4:15" ht="22.5" hidden="1">
      <c r="D82" s="4" t="s">
        <v>39</v>
      </c>
      <c r="F82" s="1" t="s">
        <v>304</v>
      </c>
      <c r="I82" s="44">
        <v>20</v>
      </c>
      <c r="J82" s="4">
        <f>SUMIF(D$8:D$78,D82,J$8:J$78)</f>
        <v>794</v>
      </c>
      <c r="K82" s="1">
        <f>J74+J62+J61+J60+J59+J58+J57+J55</f>
        <v>555</v>
      </c>
      <c r="M82" s="1">
        <f>J82-K82</f>
        <v>239</v>
      </c>
      <c r="N82" s="1">
        <v>8</v>
      </c>
      <c r="O82" s="1">
        <v>12</v>
      </c>
    </row>
    <row r="83" spans="4:15" ht="22.5" hidden="1">
      <c r="D83" s="4" t="s">
        <v>27</v>
      </c>
      <c r="F83" s="1" t="s">
        <v>305</v>
      </c>
      <c r="I83" s="44">
        <v>14</v>
      </c>
      <c r="J83" s="4">
        <f>SUMIF(D$8:D$78,D83,J$8:J$78)</f>
        <v>416</v>
      </c>
      <c r="K83" s="1">
        <f>J54+J52</f>
        <v>74</v>
      </c>
      <c r="M83" s="1">
        <f>J83-K83</f>
        <v>342</v>
      </c>
      <c r="N83" s="1">
        <v>2</v>
      </c>
      <c r="O83" s="1">
        <v>9</v>
      </c>
    </row>
    <row r="84" spans="4:15" ht="22.5" hidden="1">
      <c r="D84" s="4" t="s">
        <v>58</v>
      </c>
      <c r="F84" s="1" t="s">
        <v>306</v>
      </c>
      <c r="I84" s="44">
        <v>22</v>
      </c>
      <c r="J84" s="4">
        <f>SUMIF(D$8:D$78,D84,J$8:J$78)</f>
        <v>1618</v>
      </c>
      <c r="K84" s="58">
        <f>J75+J73++J72+J71+J69+J68+J67+J66+J65+J64+J56</f>
        <v>655</v>
      </c>
      <c r="M84" s="1">
        <f>J84-K84</f>
        <v>963</v>
      </c>
      <c r="N84" s="1">
        <v>13</v>
      </c>
      <c r="O84" s="1">
        <v>8</v>
      </c>
    </row>
    <row r="85" spans="4:15" ht="22.5" hidden="1">
      <c r="D85" s="4" t="s">
        <v>63</v>
      </c>
      <c r="F85" s="1" t="s">
        <v>307</v>
      </c>
      <c r="I85" s="44">
        <v>12</v>
      </c>
      <c r="J85" s="4">
        <f>SUMIF(D$8:D$78,D85,J$8:J$78)</f>
        <v>599</v>
      </c>
      <c r="K85" s="1">
        <f>J70+J53</f>
        <v>101</v>
      </c>
      <c r="M85" s="1">
        <f>J85-K85</f>
        <v>498</v>
      </c>
      <c r="N85" s="1">
        <v>2</v>
      </c>
      <c r="O85" s="1">
        <v>10</v>
      </c>
    </row>
    <row r="86" ht="11.25" hidden="1"/>
    <row r="87" spans="7:9" ht="11.25" hidden="1">
      <c r="G87" s="1" t="s">
        <v>466</v>
      </c>
      <c r="I87" s="44" t="s">
        <v>467</v>
      </c>
    </row>
    <row r="88" spans="4:10" ht="11.25" hidden="1">
      <c r="D88" s="4" t="s">
        <v>25</v>
      </c>
      <c r="E88" s="1">
        <f>COUNTIF(C$8:C$78,D88)</f>
        <v>49</v>
      </c>
      <c r="F88" s="1">
        <f>SUMIF(C$8:C$78,D88,J$8:J$78)</f>
        <v>2593</v>
      </c>
      <c r="G88" s="1">
        <f>SUMIF(C$50:C$75,D88,J$50:J$75)</f>
        <v>972</v>
      </c>
      <c r="H88" s="1">
        <f>COUNTIF(C$50:C$75,D88)</f>
        <v>20</v>
      </c>
      <c r="I88" s="44">
        <f>F88-G88</f>
        <v>1621</v>
      </c>
      <c r="J88" s="4">
        <f>E88-H88</f>
        <v>29</v>
      </c>
    </row>
    <row r="89" spans="4:10" ht="11.25" hidden="1">
      <c r="D89" s="4" t="s">
        <v>31</v>
      </c>
      <c r="E89" s="1">
        <f>COUNTIF(C$8:C$78,D89)</f>
        <v>13</v>
      </c>
      <c r="F89" s="1">
        <f>SUMIF(C$8:C$78,D89,J$8:J$78)</f>
        <v>254</v>
      </c>
      <c r="G89" s="1">
        <f>SUMIF(C$50:C$75,D89,J$50:J$75)</f>
        <v>86</v>
      </c>
      <c r="H89" s="1">
        <f>COUNTIF(C$50:C$75,D89)</f>
        <v>4</v>
      </c>
      <c r="I89" s="44">
        <f>F89-G89</f>
        <v>168</v>
      </c>
      <c r="J89" s="4">
        <f>E89-H89</f>
        <v>9</v>
      </c>
    </row>
    <row r="90" spans="4:10" ht="11.25" hidden="1">
      <c r="D90" s="4" t="s">
        <v>20</v>
      </c>
      <c r="E90" s="1">
        <f>COUNTIF(C$8:C$78,D90)</f>
        <v>8</v>
      </c>
      <c r="F90" s="1">
        <f>SUMIF(C$8:C$78,D90,J$8:J$78)</f>
        <v>574</v>
      </c>
      <c r="G90" s="1">
        <f>SUMIF(C$50:C$75,D90,J$50:J$75)</f>
        <v>400</v>
      </c>
      <c r="H90" s="1">
        <f>COUNTIF(C$50:C$75,D90)</f>
        <v>2</v>
      </c>
      <c r="I90" s="44">
        <f>F90-G90</f>
        <v>174</v>
      </c>
      <c r="J90" s="4">
        <f>E90-H90</f>
        <v>6</v>
      </c>
    </row>
    <row r="91" spans="4:10" ht="11.25" hidden="1">
      <c r="D91" s="4" t="s">
        <v>465</v>
      </c>
      <c r="E91" s="1">
        <f>COUNTIF(C$8:C$78,D91)</f>
        <v>1</v>
      </c>
      <c r="F91" s="1">
        <f>SUMIF(C$8:C$78,D91,J$8:J$78)</f>
        <v>72</v>
      </c>
      <c r="G91" s="1">
        <f>SUMIF(C$50:C$75,D91,J$50:J$75)</f>
        <v>0</v>
      </c>
      <c r="H91" s="1">
        <f>COUNTIF(C$50:C$75,D91)</f>
        <v>0</v>
      </c>
      <c r="I91" s="44">
        <f>F91-G91</f>
        <v>72</v>
      </c>
      <c r="J91" s="4">
        <f>E91-H91</f>
        <v>1</v>
      </c>
    </row>
    <row r="92" spans="5:10" ht="11.25" hidden="1">
      <c r="E92" s="163">
        <f aca="true" t="shared" si="0" ref="E92:J92">SUM(E88:E91)</f>
        <v>71</v>
      </c>
      <c r="F92" s="1">
        <f t="shared" si="0"/>
        <v>3493</v>
      </c>
      <c r="G92" s="1">
        <f t="shared" si="0"/>
        <v>1458</v>
      </c>
      <c r="H92" s="164">
        <f t="shared" si="0"/>
        <v>26</v>
      </c>
      <c r="I92" s="1">
        <f t="shared" si="0"/>
        <v>2035</v>
      </c>
      <c r="J92" s="164">
        <f t="shared" si="0"/>
        <v>45</v>
      </c>
    </row>
    <row r="93" ht="11.25" hidden="1"/>
    <row r="94" ht="11.25" hidden="1"/>
    <row r="95" ht="11.25" hidden="1"/>
    <row r="96" ht="11.25" hidden="1"/>
    <row r="97" ht="11.25" hidden="1"/>
    <row r="98" ht="11.25" hidden="1"/>
    <row r="99" spans="22:26" ht="22.5">
      <c r="V99" s="1">
        <v>6</v>
      </c>
      <c r="W99" s="1">
        <v>0</v>
      </c>
      <c r="X99" s="1" t="s">
        <v>510</v>
      </c>
      <c r="Z99" s="1" t="s">
        <v>511</v>
      </c>
    </row>
    <row r="101" spans="22:25" ht="12.75">
      <c r="V101" s="62">
        <f>SUM(V8:V100)</f>
        <v>3514</v>
      </c>
      <c r="W101" s="62">
        <f>SUM(W8:W100)</f>
        <v>159</v>
      </c>
      <c r="X101" s="62"/>
      <c r="Y101" s="62">
        <f>SUM(Y8:Y100)</f>
        <v>347</v>
      </c>
    </row>
    <row r="103" spans="22:26" ht="11.25">
      <c r="V103" s="1">
        <f>SUMIF($X$8:$X$99,$X103,V$8:V$99)</f>
        <v>20</v>
      </c>
      <c r="W103" s="1">
        <f>SUMIF($X$8:$X$99,$X103,W$8:W$99)</f>
        <v>0</v>
      </c>
      <c r="X103" s="1" t="s">
        <v>502</v>
      </c>
      <c r="Y103" s="1">
        <f>SUMIF($X$8:$X$99,$X103,Y$8:Y$99)</f>
        <v>0</v>
      </c>
      <c r="Z103" s="1">
        <f>COUNTIF(X$8:X$99,X103)</f>
        <v>2</v>
      </c>
    </row>
    <row r="104" spans="22:26" ht="11.25">
      <c r="V104" s="1">
        <f aca="true" t="shared" si="1" ref="V104:W112">SUMIF($X$8:$X$99,$X104,V$8:V$99)</f>
        <v>1625</v>
      </c>
      <c r="W104" s="1">
        <f t="shared" si="1"/>
        <v>84</v>
      </c>
      <c r="X104" s="1" t="s">
        <v>495</v>
      </c>
      <c r="Y104" s="1">
        <f aca="true" t="shared" si="2" ref="Y104:Y112">SUMIF($X$8:$X$99,$X104,Y$8:Y$99)</f>
        <v>35</v>
      </c>
      <c r="Z104" s="1">
        <f aca="true" t="shared" si="3" ref="Z104:Z112">COUNTIF(X$8:X$99,X104)</f>
        <v>35</v>
      </c>
    </row>
    <row r="105" spans="22:26" ht="11.25">
      <c r="V105" s="1">
        <f t="shared" si="1"/>
        <v>6</v>
      </c>
      <c r="W105" s="1">
        <f t="shared" si="1"/>
        <v>0</v>
      </c>
      <c r="X105" s="1" t="s">
        <v>510</v>
      </c>
      <c r="Y105" s="1">
        <f t="shared" si="2"/>
        <v>0</v>
      </c>
      <c r="Z105" s="1">
        <f t="shared" si="3"/>
        <v>1</v>
      </c>
    </row>
    <row r="106" spans="22:26" ht="11.25">
      <c r="V106" s="1">
        <f t="shared" si="1"/>
        <v>184</v>
      </c>
      <c r="W106" s="1">
        <f t="shared" si="1"/>
        <v>0</v>
      </c>
      <c r="X106" s="1" t="s">
        <v>529</v>
      </c>
      <c r="Y106" s="1">
        <f t="shared" si="2"/>
        <v>0</v>
      </c>
      <c r="Z106" s="1">
        <f t="shared" si="3"/>
        <v>3</v>
      </c>
    </row>
    <row r="107" spans="22:26" ht="11.25">
      <c r="V107" s="1">
        <f t="shared" si="1"/>
        <v>1269</v>
      </c>
      <c r="W107" s="1">
        <f t="shared" si="1"/>
        <v>63</v>
      </c>
      <c r="X107" s="1" t="s">
        <v>465</v>
      </c>
      <c r="Y107" s="1">
        <f t="shared" si="2"/>
        <v>0</v>
      </c>
      <c r="Z107" s="1">
        <f t="shared" si="3"/>
        <v>28</v>
      </c>
    </row>
    <row r="108" spans="22:26" ht="11.25">
      <c r="V108" s="1">
        <f t="shared" si="1"/>
        <v>370</v>
      </c>
      <c r="W108" s="1">
        <f t="shared" si="1"/>
        <v>10</v>
      </c>
      <c r="X108" s="1" t="s">
        <v>508</v>
      </c>
      <c r="Y108" s="1">
        <f t="shared" si="2"/>
        <v>310</v>
      </c>
      <c r="Z108" s="1">
        <f t="shared" si="3"/>
        <v>2</v>
      </c>
    </row>
    <row r="109" spans="22:26" ht="11.25">
      <c r="V109" s="1">
        <f t="shared" si="1"/>
        <v>0</v>
      </c>
      <c r="W109" s="1">
        <f t="shared" si="1"/>
        <v>0</v>
      </c>
      <c r="X109" s="1" t="s">
        <v>534</v>
      </c>
      <c r="Y109" s="1">
        <f t="shared" si="2"/>
        <v>0</v>
      </c>
      <c r="Z109" s="1">
        <f t="shared" si="3"/>
        <v>0</v>
      </c>
    </row>
    <row r="110" spans="22:26" ht="11.25">
      <c r="V110" s="1">
        <f t="shared" si="1"/>
        <v>40</v>
      </c>
      <c r="W110" s="1">
        <f t="shared" si="1"/>
        <v>2</v>
      </c>
      <c r="X110" s="1" t="s">
        <v>503</v>
      </c>
      <c r="Y110" s="1">
        <f t="shared" si="2"/>
        <v>2</v>
      </c>
      <c r="Z110" s="1">
        <f t="shared" si="3"/>
        <v>1</v>
      </c>
    </row>
    <row r="111" spans="22:26" ht="11.25">
      <c r="V111" s="1">
        <f t="shared" si="1"/>
        <v>0</v>
      </c>
      <c r="W111" s="1">
        <f t="shared" si="1"/>
        <v>0</v>
      </c>
      <c r="X111" s="1" t="s">
        <v>535</v>
      </c>
      <c r="Y111" s="1">
        <f t="shared" si="2"/>
        <v>0</v>
      </c>
      <c r="Z111" s="1">
        <f t="shared" si="3"/>
        <v>0</v>
      </c>
    </row>
    <row r="112" spans="22:26" ht="11.25">
      <c r="V112" s="1">
        <f t="shared" si="1"/>
        <v>0</v>
      </c>
      <c r="W112" s="1">
        <f t="shared" si="1"/>
        <v>0</v>
      </c>
      <c r="X112" s="1" t="s">
        <v>536</v>
      </c>
      <c r="Y112" s="1">
        <f t="shared" si="2"/>
        <v>0</v>
      </c>
      <c r="Z112" s="1">
        <f t="shared" si="3"/>
        <v>0</v>
      </c>
    </row>
    <row r="113" spans="22:26" ht="12.75">
      <c r="V113" s="62">
        <f>SUM(V103:V112)</f>
        <v>3514</v>
      </c>
      <c r="W113" s="62">
        <f>SUM(W103:W112)</f>
        <v>159</v>
      </c>
      <c r="X113" s="62"/>
      <c r="Y113" s="62">
        <f>SUM(Y103:Y112)</f>
        <v>347</v>
      </c>
      <c r="Z113" s="1">
        <f>SUM(Z103:Z112)</f>
        <v>72</v>
      </c>
    </row>
  </sheetData>
  <sheetProtection/>
  <autoFilter ref="A7:S82"/>
  <mergeCells count="21">
    <mergeCell ref="H5:H6"/>
    <mergeCell ref="S5:S6"/>
    <mergeCell ref="L5:L6"/>
    <mergeCell ref="B1:I1"/>
    <mergeCell ref="E5:E6"/>
    <mergeCell ref="F5:F6"/>
    <mergeCell ref="G5:G6"/>
    <mergeCell ref="B2:E2"/>
    <mergeCell ref="B3:C3"/>
    <mergeCell ref="D3:E3"/>
    <mergeCell ref="A5:A6"/>
    <mergeCell ref="B5:B6"/>
    <mergeCell ref="C5:C6"/>
    <mergeCell ref="D5:D6"/>
    <mergeCell ref="I5:I6"/>
    <mergeCell ref="K3:S3"/>
    <mergeCell ref="N4:R4"/>
    <mergeCell ref="N5:R5"/>
    <mergeCell ref="J5:J6"/>
    <mergeCell ref="K5:K6"/>
    <mergeCell ref="M5:M6"/>
  </mergeCells>
  <printOptions/>
  <pageMargins left="0.21" right="0.18" top="0.17" bottom="0.24" header="0.39" footer="0.27"/>
  <pageSetup horizontalDpi="600" verticalDpi="600" orientation="landscape" paperSize="9" scale="59" r:id="rId1"/>
  <rowBreaks count="1" manualBreakCount="1">
    <brk id="6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M36"/>
  <sheetViews>
    <sheetView view="pageBreakPreview" zoomScaleSheetLayoutView="100" workbookViewId="0" topLeftCell="A4">
      <pane xSplit="3" ySplit="5" topLeftCell="E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C11" sqref="C11"/>
    </sheetView>
  </sheetViews>
  <sheetFormatPr defaultColWidth="9.00390625" defaultRowHeight="12.75"/>
  <cols>
    <col min="1" max="1" width="5.875" style="4" bestFit="1" customWidth="1"/>
    <col min="2" max="2" width="20.875" style="1" bestFit="1" customWidth="1"/>
    <col min="3" max="3" width="10.875" style="1" bestFit="1" customWidth="1"/>
    <col min="4" max="4" width="16.75390625" style="1" bestFit="1" customWidth="1"/>
    <col min="5" max="5" width="10.75390625" style="1" bestFit="1" customWidth="1"/>
    <col min="6" max="6" width="16.375" style="1" bestFit="1" customWidth="1"/>
    <col min="7" max="7" width="14.875" style="1" bestFit="1" customWidth="1"/>
    <col min="8" max="8" width="18.625" style="1" bestFit="1" customWidth="1"/>
    <col min="9" max="9" width="16.00390625" style="4" bestFit="1" customWidth="1"/>
    <col min="10" max="10" width="27.75390625" style="1" bestFit="1" customWidth="1"/>
    <col min="11" max="11" width="15.375" style="4" bestFit="1" customWidth="1"/>
    <col min="12" max="12" width="32.25390625" style="1" bestFit="1" customWidth="1"/>
    <col min="13" max="13" width="16.25390625" style="1" customWidth="1"/>
    <col min="14" max="16384" width="9.125" style="1" customWidth="1"/>
  </cols>
  <sheetData>
    <row r="1" spans="2:13" s="2" customFormat="1" ht="44.25" customHeight="1" hidden="1">
      <c r="B1" s="179" t="s">
        <v>308</v>
      </c>
      <c r="C1" s="180"/>
      <c r="D1" s="180"/>
      <c r="E1" s="180"/>
      <c r="F1" s="180"/>
      <c r="G1" s="180"/>
      <c r="H1" s="180"/>
      <c r="I1" s="180"/>
      <c r="J1" s="12"/>
      <c r="K1" s="12"/>
      <c r="L1" s="12"/>
      <c r="M1" s="12"/>
    </row>
    <row r="2" spans="1:13" s="2" customFormat="1" ht="12.75" customHeight="1" hidden="1">
      <c r="A2" s="3"/>
      <c r="C2" s="181" t="s">
        <v>9</v>
      </c>
      <c r="D2" s="180"/>
      <c r="E2" s="15"/>
      <c r="F2" s="8"/>
      <c r="G2" s="8"/>
      <c r="H2" s="8"/>
      <c r="I2" s="8"/>
      <c r="J2" s="8"/>
      <c r="K2" s="8"/>
      <c r="L2" s="8"/>
      <c r="M2" s="8"/>
    </row>
    <row r="3" spans="1:13" s="2" customFormat="1" ht="85.5" customHeight="1" hidden="1" thickBot="1">
      <c r="A3" s="3"/>
      <c r="C3" s="177" t="s">
        <v>429</v>
      </c>
      <c r="D3" s="178"/>
      <c r="E3" s="178"/>
      <c r="F3" s="177"/>
      <c r="G3" s="178"/>
      <c r="H3" s="8"/>
      <c r="I3" s="8"/>
      <c r="J3" s="8"/>
      <c r="K3" s="8"/>
      <c r="L3" s="8"/>
      <c r="M3" s="8"/>
    </row>
    <row r="4" spans="1:13" s="2" customFormat="1" ht="11.25">
      <c r="A4" s="6">
        <v>1</v>
      </c>
      <c r="B4" s="7">
        <v>2</v>
      </c>
      <c r="C4" s="10">
        <v>3</v>
      </c>
      <c r="D4" s="11">
        <v>4</v>
      </c>
      <c r="E4" s="11">
        <v>5</v>
      </c>
      <c r="F4" s="11">
        <v>6</v>
      </c>
      <c r="G4" s="11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9">
        <v>13</v>
      </c>
    </row>
    <row r="5" spans="1:13" s="5" customFormat="1" ht="90.75" thickBot="1">
      <c r="A5" s="18" t="s">
        <v>1</v>
      </c>
      <c r="B5" s="19" t="s">
        <v>5</v>
      </c>
      <c r="C5" s="20" t="s">
        <v>430</v>
      </c>
      <c r="D5" s="21" t="s">
        <v>8</v>
      </c>
      <c r="E5" s="21" t="s">
        <v>309</v>
      </c>
      <c r="F5" s="21" t="s">
        <v>2</v>
      </c>
      <c r="G5" s="21" t="s">
        <v>3</v>
      </c>
      <c r="H5" s="21" t="s">
        <v>4</v>
      </c>
      <c r="I5" s="21" t="s">
        <v>7</v>
      </c>
      <c r="J5" s="21" t="s">
        <v>6</v>
      </c>
      <c r="K5" s="21" t="s">
        <v>310</v>
      </c>
      <c r="L5" s="21" t="s">
        <v>17</v>
      </c>
      <c r="M5" s="22" t="s">
        <v>311</v>
      </c>
    </row>
    <row r="6" spans="1:13" ht="22.5">
      <c r="A6" s="23">
        <v>1</v>
      </c>
      <c r="B6" s="16" t="s">
        <v>312</v>
      </c>
      <c r="C6" s="17" t="s">
        <v>313</v>
      </c>
      <c r="D6" s="16" t="s">
        <v>28</v>
      </c>
      <c r="E6" s="16"/>
      <c r="F6" s="16" t="s">
        <v>22</v>
      </c>
      <c r="G6" s="16" t="s">
        <v>314</v>
      </c>
      <c r="H6" s="16" t="s">
        <v>45</v>
      </c>
      <c r="I6" s="26" t="s">
        <v>315</v>
      </c>
      <c r="J6" s="24" t="s">
        <v>74</v>
      </c>
      <c r="K6" s="26">
        <v>800</v>
      </c>
      <c r="L6" s="16" t="s">
        <v>316</v>
      </c>
      <c r="M6" s="25"/>
    </row>
    <row r="7" spans="1:13" ht="45">
      <c r="A7" s="23">
        <v>2</v>
      </c>
      <c r="B7" s="16" t="s">
        <v>317</v>
      </c>
      <c r="C7" s="17" t="s">
        <v>313</v>
      </c>
      <c r="D7" s="16" t="s">
        <v>28</v>
      </c>
      <c r="E7" s="16"/>
      <c r="F7" s="16" t="s">
        <v>22</v>
      </c>
      <c r="G7" s="16" t="s">
        <v>318</v>
      </c>
      <c r="H7" s="16" t="s">
        <v>319</v>
      </c>
      <c r="I7" s="26" t="s">
        <v>320</v>
      </c>
      <c r="J7" s="24" t="s">
        <v>321</v>
      </c>
      <c r="K7" s="53">
        <v>275</v>
      </c>
      <c r="L7" s="16" t="s">
        <v>437</v>
      </c>
      <c r="M7" s="25" t="s">
        <v>438</v>
      </c>
    </row>
    <row r="8" spans="1:13" ht="22.5">
      <c r="A8" s="23">
        <v>3</v>
      </c>
      <c r="B8" s="16" t="s">
        <v>322</v>
      </c>
      <c r="C8" s="17" t="s">
        <v>313</v>
      </c>
      <c r="D8" s="16" t="s">
        <v>28</v>
      </c>
      <c r="E8" s="16"/>
      <c r="F8" s="16" t="s">
        <v>22</v>
      </c>
      <c r="G8" s="16" t="s">
        <v>323</v>
      </c>
      <c r="H8" s="16" t="s">
        <v>172</v>
      </c>
      <c r="I8" s="26" t="s">
        <v>324</v>
      </c>
      <c r="J8" s="24" t="s">
        <v>325</v>
      </c>
      <c r="K8" s="53">
        <v>60</v>
      </c>
      <c r="L8" s="16" t="s">
        <v>439</v>
      </c>
      <c r="M8" s="25"/>
    </row>
    <row r="9" spans="1:13" ht="22.5">
      <c r="A9" s="23">
        <v>4</v>
      </c>
      <c r="B9" s="16" t="s">
        <v>326</v>
      </c>
      <c r="C9" s="17" t="s">
        <v>327</v>
      </c>
      <c r="D9" s="16" t="s">
        <v>28</v>
      </c>
      <c r="E9" s="16"/>
      <c r="F9" s="16" t="s">
        <v>22</v>
      </c>
      <c r="G9" s="16" t="s">
        <v>328</v>
      </c>
      <c r="H9" s="16" t="s">
        <v>174</v>
      </c>
      <c r="I9" s="26" t="s">
        <v>329</v>
      </c>
      <c r="J9" s="24" t="s">
        <v>330</v>
      </c>
      <c r="K9" s="53">
        <v>200</v>
      </c>
      <c r="L9" s="16" t="s">
        <v>331</v>
      </c>
      <c r="M9" s="25"/>
    </row>
    <row r="10" spans="1:13" ht="22.5">
      <c r="A10" s="23">
        <v>5</v>
      </c>
      <c r="B10" s="16" t="s">
        <v>326</v>
      </c>
      <c r="C10" s="17" t="s">
        <v>313</v>
      </c>
      <c r="D10" s="16" t="s">
        <v>28</v>
      </c>
      <c r="E10" s="16"/>
      <c r="F10" s="16" t="s">
        <v>22</v>
      </c>
      <c r="G10" s="16" t="s">
        <v>332</v>
      </c>
      <c r="H10" s="16" t="s">
        <v>41</v>
      </c>
      <c r="I10" s="26" t="s">
        <v>333</v>
      </c>
      <c r="J10" s="24" t="s">
        <v>334</v>
      </c>
      <c r="K10" s="53">
        <v>70</v>
      </c>
      <c r="L10" s="16" t="s">
        <v>444</v>
      </c>
      <c r="M10" s="25"/>
    </row>
    <row r="11" spans="1:13" ht="45">
      <c r="A11" s="23">
        <v>6</v>
      </c>
      <c r="B11" s="16" t="s">
        <v>335</v>
      </c>
      <c r="C11" s="17" t="s">
        <v>313</v>
      </c>
      <c r="D11" s="16" t="s">
        <v>28</v>
      </c>
      <c r="E11" s="16"/>
      <c r="F11" s="16" t="s">
        <v>22</v>
      </c>
      <c r="G11" s="16" t="s">
        <v>336</v>
      </c>
      <c r="H11" s="16" t="s">
        <v>252</v>
      </c>
      <c r="I11" s="26" t="s">
        <v>337</v>
      </c>
      <c r="J11" s="24" t="s">
        <v>338</v>
      </c>
      <c r="K11" s="53">
        <v>100</v>
      </c>
      <c r="L11" s="16" t="s">
        <v>432</v>
      </c>
      <c r="M11" s="25"/>
    </row>
    <row r="12" spans="1:13" ht="22.5">
      <c r="A12" s="23">
        <v>7</v>
      </c>
      <c r="B12" s="16" t="s">
        <v>335</v>
      </c>
      <c r="C12" s="17" t="s">
        <v>313</v>
      </c>
      <c r="D12" s="16" t="s">
        <v>28</v>
      </c>
      <c r="E12" s="16"/>
      <c r="F12" s="16" t="s">
        <v>22</v>
      </c>
      <c r="G12" s="16" t="s">
        <v>543</v>
      </c>
      <c r="H12" s="16" t="s">
        <v>319</v>
      </c>
      <c r="I12" s="26" t="s">
        <v>544</v>
      </c>
      <c r="J12" s="24" t="s">
        <v>545</v>
      </c>
      <c r="K12" s="26">
        <v>200</v>
      </c>
      <c r="L12" s="16" t="s">
        <v>546</v>
      </c>
      <c r="M12" s="25"/>
    </row>
    <row r="13" spans="1:13" ht="33.75">
      <c r="A13" s="23">
        <v>8</v>
      </c>
      <c r="B13" s="41" t="s">
        <v>335</v>
      </c>
      <c r="C13" s="42" t="s">
        <v>339</v>
      </c>
      <c r="D13" s="41" t="s">
        <v>28</v>
      </c>
      <c r="E13" s="41"/>
      <c r="F13" s="41" t="s">
        <v>22</v>
      </c>
      <c r="G13" s="41" t="s">
        <v>340</v>
      </c>
      <c r="H13" s="41" t="s">
        <v>37</v>
      </c>
      <c r="I13" s="46" t="s">
        <v>341</v>
      </c>
      <c r="J13" s="47" t="s">
        <v>342</v>
      </c>
      <c r="K13" s="46">
        <v>300</v>
      </c>
      <c r="L13" s="41" t="s">
        <v>445</v>
      </c>
      <c r="M13" s="43"/>
    </row>
    <row r="14" spans="1:13" ht="56.25">
      <c r="A14" s="23">
        <v>9</v>
      </c>
      <c r="B14" s="16" t="s">
        <v>448</v>
      </c>
      <c r="C14" s="17" t="s">
        <v>339</v>
      </c>
      <c r="D14" s="16" t="s">
        <v>28</v>
      </c>
      <c r="E14" s="16"/>
      <c r="F14" s="16" t="s">
        <v>22</v>
      </c>
      <c r="G14" s="16" t="s">
        <v>542</v>
      </c>
      <c r="H14" s="16" t="s">
        <v>343</v>
      </c>
      <c r="I14" s="26" t="s">
        <v>344</v>
      </c>
      <c r="J14" s="24" t="s">
        <v>345</v>
      </c>
      <c r="K14" s="26">
        <v>120</v>
      </c>
      <c r="L14" s="16" t="s">
        <v>449</v>
      </c>
      <c r="M14" s="25"/>
    </row>
    <row r="15" spans="1:13" ht="45">
      <c r="A15" s="23">
        <v>10</v>
      </c>
      <c r="B15" s="24" t="s">
        <v>565</v>
      </c>
      <c r="C15" s="26" t="s">
        <v>313</v>
      </c>
      <c r="D15" s="16" t="s">
        <v>28</v>
      </c>
      <c r="E15" s="24"/>
      <c r="F15" s="16" t="s">
        <v>22</v>
      </c>
      <c r="G15" s="24" t="s">
        <v>566</v>
      </c>
      <c r="H15" s="24" t="s">
        <v>41</v>
      </c>
      <c r="I15" s="26" t="s">
        <v>567</v>
      </c>
      <c r="J15" s="24" t="s">
        <v>29</v>
      </c>
      <c r="K15" s="26">
        <v>250</v>
      </c>
      <c r="L15" s="24"/>
      <c r="M15" s="149"/>
    </row>
    <row r="16" spans="1:13" ht="22.5">
      <c r="A16" s="23">
        <v>11</v>
      </c>
      <c r="B16" s="16" t="s">
        <v>335</v>
      </c>
      <c r="C16" s="17" t="s">
        <v>313</v>
      </c>
      <c r="D16" s="16" t="s">
        <v>163</v>
      </c>
      <c r="E16" s="16" t="s">
        <v>346</v>
      </c>
      <c r="F16" s="16" t="s">
        <v>346</v>
      </c>
      <c r="G16" s="16" t="s">
        <v>347</v>
      </c>
      <c r="H16" s="16"/>
      <c r="I16" s="26" t="s">
        <v>348</v>
      </c>
      <c r="J16" s="24" t="s">
        <v>349</v>
      </c>
      <c r="K16" s="26">
        <v>100</v>
      </c>
      <c r="L16" s="16" t="s">
        <v>350</v>
      </c>
      <c r="M16" s="25"/>
    </row>
    <row r="17" spans="1:13" ht="22.5">
      <c r="A17" s="23">
        <v>12</v>
      </c>
      <c r="B17" s="16" t="s">
        <v>351</v>
      </c>
      <c r="C17" s="17" t="s">
        <v>313</v>
      </c>
      <c r="D17" s="16" t="s">
        <v>78</v>
      </c>
      <c r="E17" s="16" t="s">
        <v>79</v>
      </c>
      <c r="F17" s="16" t="s">
        <v>79</v>
      </c>
      <c r="G17" s="16" t="s">
        <v>352</v>
      </c>
      <c r="H17" s="16"/>
      <c r="I17" s="45" t="s">
        <v>353</v>
      </c>
      <c r="J17" s="24" t="s">
        <v>74</v>
      </c>
      <c r="K17" s="26">
        <v>50</v>
      </c>
      <c r="L17" s="16" t="s">
        <v>354</v>
      </c>
      <c r="M17" s="25"/>
    </row>
    <row r="18" spans="1:13" ht="33.75">
      <c r="A18" s="23">
        <v>13</v>
      </c>
      <c r="B18" s="16" t="s">
        <v>355</v>
      </c>
      <c r="C18" s="17" t="s">
        <v>313</v>
      </c>
      <c r="D18" s="16" t="s">
        <v>356</v>
      </c>
      <c r="E18" s="16" t="s">
        <v>97</v>
      </c>
      <c r="F18" s="16" t="s">
        <v>97</v>
      </c>
      <c r="G18" s="16" t="s">
        <v>357</v>
      </c>
      <c r="H18" s="16"/>
      <c r="I18" s="26" t="s">
        <v>358</v>
      </c>
      <c r="J18" s="24" t="s">
        <v>359</v>
      </c>
      <c r="K18" s="53">
        <v>160</v>
      </c>
      <c r="L18" s="16" t="s">
        <v>433</v>
      </c>
      <c r="M18" s="25"/>
    </row>
    <row r="19" spans="1:13" ht="11.25">
      <c r="A19" s="23">
        <v>14</v>
      </c>
      <c r="B19" s="16" t="s">
        <v>360</v>
      </c>
      <c r="C19" s="17" t="s">
        <v>313</v>
      </c>
      <c r="D19" s="16" t="s">
        <v>177</v>
      </c>
      <c r="E19" s="16" t="s">
        <v>177</v>
      </c>
      <c r="F19" s="16" t="s">
        <v>97</v>
      </c>
      <c r="G19" s="16" t="s">
        <v>111</v>
      </c>
      <c r="H19" s="16"/>
      <c r="I19" s="57" t="s">
        <v>492</v>
      </c>
      <c r="J19" s="24" t="s">
        <v>112</v>
      </c>
      <c r="K19" s="53">
        <v>300</v>
      </c>
      <c r="L19" s="16" t="s">
        <v>361</v>
      </c>
      <c r="M19" s="25"/>
    </row>
    <row r="20" spans="1:13" ht="11.25">
      <c r="A20" s="23">
        <v>15</v>
      </c>
      <c r="B20" s="16" t="s">
        <v>351</v>
      </c>
      <c r="C20" s="17" t="s">
        <v>313</v>
      </c>
      <c r="D20" s="16" t="s">
        <v>177</v>
      </c>
      <c r="E20" s="16" t="s">
        <v>97</v>
      </c>
      <c r="F20" s="16" t="s">
        <v>97</v>
      </c>
      <c r="G20" s="16" t="s">
        <v>362</v>
      </c>
      <c r="H20" s="16"/>
      <c r="I20" s="26" t="s">
        <v>241</v>
      </c>
      <c r="J20" s="24" t="s">
        <v>112</v>
      </c>
      <c r="K20" s="53">
        <v>400</v>
      </c>
      <c r="L20" s="16" t="s">
        <v>363</v>
      </c>
      <c r="M20" s="25"/>
    </row>
    <row r="21" spans="1:13" ht="33.75">
      <c r="A21" s="23">
        <v>16</v>
      </c>
      <c r="B21" s="16" t="s">
        <v>364</v>
      </c>
      <c r="C21" s="17" t="s">
        <v>313</v>
      </c>
      <c r="D21" s="16" t="s">
        <v>365</v>
      </c>
      <c r="E21" s="16" t="s">
        <v>117</v>
      </c>
      <c r="F21" s="16" t="s">
        <v>117</v>
      </c>
      <c r="G21" s="16" t="s">
        <v>366</v>
      </c>
      <c r="H21" s="16"/>
      <c r="I21" s="26" t="s">
        <v>367</v>
      </c>
      <c r="J21" s="24" t="s">
        <v>368</v>
      </c>
      <c r="K21" s="53">
        <v>180</v>
      </c>
      <c r="L21" s="16" t="s">
        <v>369</v>
      </c>
      <c r="M21" s="25"/>
    </row>
    <row r="22" spans="1:13" ht="33.75">
      <c r="A22" s="23">
        <v>17</v>
      </c>
      <c r="B22" s="16" t="s">
        <v>351</v>
      </c>
      <c r="C22" s="17" t="s">
        <v>313</v>
      </c>
      <c r="D22" s="16" t="s">
        <v>135</v>
      </c>
      <c r="E22" s="16" t="s">
        <v>370</v>
      </c>
      <c r="F22" s="16" t="s">
        <v>370</v>
      </c>
      <c r="G22" s="16" t="s">
        <v>371</v>
      </c>
      <c r="H22" s="16"/>
      <c r="I22" s="26" t="s">
        <v>372</v>
      </c>
      <c r="J22" s="24" t="s">
        <v>373</v>
      </c>
      <c r="K22" s="53">
        <v>40</v>
      </c>
      <c r="L22" s="16" t="s">
        <v>434</v>
      </c>
      <c r="M22" s="25"/>
    </row>
    <row r="23" spans="1:13" ht="22.5">
      <c r="A23" s="23">
        <v>18</v>
      </c>
      <c r="B23" s="16" t="s">
        <v>374</v>
      </c>
      <c r="C23" s="17" t="s">
        <v>313</v>
      </c>
      <c r="D23" s="16" t="s">
        <v>375</v>
      </c>
      <c r="E23" s="16" t="s">
        <v>66</v>
      </c>
      <c r="F23" s="16" t="s">
        <v>66</v>
      </c>
      <c r="G23" s="16" t="s">
        <v>376</v>
      </c>
      <c r="H23" s="16"/>
      <c r="I23" s="26" t="s">
        <v>377</v>
      </c>
      <c r="J23" s="24" t="s">
        <v>378</v>
      </c>
      <c r="K23" s="53">
        <v>300</v>
      </c>
      <c r="L23" s="16" t="s">
        <v>379</v>
      </c>
      <c r="M23" s="25"/>
    </row>
    <row r="24" spans="1:13" ht="22.5">
      <c r="A24" s="23">
        <v>19</v>
      </c>
      <c r="B24" s="16" t="s">
        <v>380</v>
      </c>
      <c r="C24" s="17" t="s">
        <v>313</v>
      </c>
      <c r="D24" s="16" t="s">
        <v>66</v>
      </c>
      <c r="E24" s="16" t="s">
        <v>66</v>
      </c>
      <c r="F24" s="16" t="s">
        <v>66</v>
      </c>
      <c r="G24" s="16" t="s">
        <v>381</v>
      </c>
      <c r="H24" s="16"/>
      <c r="I24" s="26" t="s">
        <v>382</v>
      </c>
      <c r="J24" s="24" t="s">
        <v>201</v>
      </c>
      <c r="K24" s="26">
        <v>350</v>
      </c>
      <c r="L24" s="16" t="s">
        <v>383</v>
      </c>
      <c r="M24" s="25"/>
    </row>
    <row r="25" spans="1:13" ht="22.5">
      <c r="A25" s="23">
        <v>20</v>
      </c>
      <c r="B25" s="16" t="s">
        <v>384</v>
      </c>
      <c r="C25" s="17" t="s">
        <v>313</v>
      </c>
      <c r="D25" s="16" t="s">
        <v>375</v>
      </c>
      <c r="E25" s="16" t="s">
        <v>66</v>
      </c>
      <c r="F25" s="16" t="s">
        <v>66</v>
      </c>
      <c r="G25" s="16" t="s">
        <v>385</v>
      </c>
      <c r="H25" s="16"/>
      <c r="I25" s="26" t="s">
        <v>382</v>
      </c>
      <c r="J25" s="24" t="s">
        <v>201</v>
      </c>
      <c r="K25" s="26">
        <v>100</v>
      </c>
      <c r="L25" s="16" t="s">
        <v>386</v>
      </c>
      <c r="M25" s="25"/>
    </row>
    <row r="26" spans="1:13" ht="33.75">
      <c r="A26" s="23">
        <v>21</v>
      </c>
      <c r="B26" s="16" t="s">
        <v>387</v>
      </c>
      <c r="C26" s="17" t="s">
        <v>313</v>
      </c>
      <c r="D26" s="16" t="s">
        <v>375</v>
      </c>
      <c r="E26" s="16" t="s">
        <v>66</v>
      </c>
      <c r="F26" s="16" t="s">
        <v>66</v>
      </c>
      <c r="G26" s="16" t="s">
        <v>388</v>
      </c>
      <c r="H26" s="16"/>
      <c r="I26" s="26" t="s">
        <v>382</v>
      </c>
      <c r="J26" s="24" t="s">
        <v>201</v>
      </c>
      <c r="K26" s="26">
        <v>100</v>
      </c>
      <c r="L26" s="16" t="s">
        <v>389</v>
      </c>
      <c r="M26" s="25"/>
    </row>
    <row r="27" spans="1:13" ht="22.5">
      <c r="A27" s="23">
        <v>22</v>
      </c>
      <c r="B27" s="16" t="s">
        <v>351</v>
      </c>
      <c r="C27" s="17" t="s">
        <v>313</v>
      </c>
      <c r="D27" s="16" t="s">
        <v>390</v>
      </c>
      <c r="E27" s="16" t="s">
        <v>391</v>
      </c>
      <c r="F27" s="16" t="s">
        <v>391</v>
      </c>
      <c r="G27" s="16" t="s">
        <v>392</v>
      </c>
      <c r="H27" s="16"/>
      <c r="I27" s="26" t="s">
        <v>393</v>
      </c>
      <c r="J27" s="24" t="s">
        <v>394</v>
      </c>
      <c r="K27" s="26">
        <v>176</v>
      </c>
      <c r="L27" s="16" t="s">
        <v>395</v>
      </c>
      <c r="M27" s="25"/>
    </row>
    <row r="28" spans="1:13" ht="30" customHeight="1">
      <c r="A28" s="23">
        <v>23</v>
      </c>
      <c r="B28" s="16" t="s">
        <v>396</v>
      </c>
      <c r="C28" s="17" t="s">
        <v>313</v>
      </c>
      <c r="D28" s="16" t="s">
        <v>152</v>
      </c>
      <c r="E28" s="16" t="s">
        <v>397</v>
      </c>
      <c r="F28" s="16" t="s">
        <v>397</v>
      </c>
      <c r="G28" s="16" t="s">
        <v>398</v>
      </c>
      <c r="H28" s="16"/>
      <c r="I28" s="26" t="s">
        <v>399</v>
      </c>
      <c r="J28" s="24" t="s">
        <v>373</v>
      </c>
      <c r="K28" s="26">
        <v>30</v>
      </c>
      <c r="L28" s="16" t="s">
        <v>400</v>
      </c>
      <c r="M28" s="25"/>
    </row>
    <row r="29" spans="1:13" ht="33.75">
      <c r="A29" s="23">
        <v>24</v>
      </c>
      <c r="B29" s="16" t="s">
        <v>401</v>
      </c>
      <c r="C29" s="17" t="s">
        <v>313</v>
      </c>
      <c r="D29" s="16" t="s">
        <v>375</v>
      </c>
      <c r="E29" s="16" t="s">
        <v>66</v>
      </c>
      <c r="F29" s="16" t="s">
        <v>66</v>
      </c>
      <c r="G29" s="16" t="s">
        <v>402</v>
      </c>
      <c r="H29" s="16"/>
      <c r="I29" s="26" t="s">
        <v>403</v>
      </c>
      <c r="J29" s="24" t="s">
        <v>404</v>
      </c>
      <c r="K29" s="26">
        <v>300</v>
      </c>
      <c r="L29" s="16" t="s">
        <v>405</v>
      </c>
      <c r="M29" s="25"/>
    </row>
    <row r="30" spans="1:13" ht="12" thickBot="1">
      <c r="A30" s="27">
        <v>25</v>
      </c>
      <c r="B30" s="28" t="s">
        <v>406</v>
      </c>
      <c r="C30" s="29" t="s">
        <v>313</v>
      </c>
      <c r="D30" s="28" t="s">
        <v>176</v>
      </c>
      <c r="E30" s="28"/>
      <c r="F30" s="28" t="s">
        <v>407</v>
      </c>
      <c r="G30" s="28" t="s">
        <v>408</v>
      </c>
      <c r="H30" s="28"/>
      <c r="I30" s="48" t="s">
        <v>409</v>
      </c>
      <c r="J30" s="30" t="s">
        <v>29</v>
      </c>
      <c r="K30" s="48">
        <v>70</v>
      </c>
      <c r="L30" s="28" t="s">
        <v>410</v>
      </c>
      <c r="M30" s="31"/>
    </row>
    <row r="31" spans="1:13" s="156" customFormat="1" ht="33.75">
      <c r="A31" s="32">
        <v>26</v>
      </c>
      <c r="B31" s="33" t="s">
        <v>485</v>
      </c>
      <c r="C31" s="34"/>
      <c r="D31" s="33" t="s">
        <v>28</v>
      </c>
      <c r="E31" s="33"/>
      <c r="F31" s="33" t="s">
        <v>22</v>
      </c>
      <c r="G31" s="33" t="s">
        <v>486</v>
      </c>
      <c r="H31" s="33" t="s">
        <v>319</v>
      </c>
      <c r="I31" s="49" t="s">
        <v>487</v>
      </c>
      <c r="J31" s="50" t="s">
        <v>488</v>
      </c>
      <c r="K31" s="49"/>
      <c r="L31" s="33" t="s">
        <v>489</v>
      </c>
      <c r="M31" s="35"/>
    </row>
    <row r="32" spans="1:13" s="156" customFormat="1" ht="34.5" thickBot="1">
      <c r="A32" s="157">
        <v>27</v>
      </c>
      <c r="B32" s="158" t="s">
        <v>570</v>
      </c>
      <c r="C32" s="159"/>
      <c r="D32" s="158" t="s">
        <v>28</v>
      </c>
      <c r="E32" s="158"/>
      <c r="F32" s="158" t="s">
        <v>22</v>
      </c>
      <c r="G32" s="158" t="s">
        <v>572</v>
      </c>
      <c r="H32" s="158" t="s">
        <v>569</v>
      </c>
      <c r="I32" s="160" t="s">
        <v>487</v>
      </c>
      <c r="J32" s="161" t="s">
        <v>568</v>
      </c>
      <c r="K32" s="160"/>
      <c r="L32" s="158" t="s">
        <v>571</v>
      </c>
      <c r="M32" s="162"/>
    </row>
    <row r="33" spans="1:13" ht="22.5">
      <c r="A33" s="150">
        <v>28</v>
      </c>
      <c r="B33" s="151" t="s">
        <v>411</v>
      </c>
      <c r="C33" s="152" t="s">
        <v>39</v>
      </c>
      <c r="D33" s="151" t="s">
        <v>28</v>
      </c>
      <c r="E33" s="151"/>
      <c r="F33" s="151" t="s">
        <v>22</v>
      </c>
      <c r="G33" s="151" t="s">
        <v>40</v>
      </c>
      <c r="H33" s="151" t="s">
        <v>41</v>
      </c>
      <c r="I33" s="153" t="s">
        <v>412</v>
      </c>
      <c r="J33" s="154" t="s">
        <v>413</v>
      </c>
      <c r="K33" s="153"/>
      <c r="L33" s="151" t="s">
        <v>414</v>
      </c>
      <c r="M33" s="155"/>
    </row>
    <row r="34" spans="1:13" ht="22.5">
      <c r="A34" s="23">
        <v>29</v>
      </c>
      <c r="B34" s="16" t="s">
        <v>415</v>
      </c>
      <c r="C34" s="17" t="s">
        <v>416</v>
      </c>
      <c r="D34" s="16" t="s">
        <v>92</v>
      </c>
      <c r="E34" s="16" t="s">
        <v>417</v>
      </c>
      <c r="F34" s="16" t="s">
        <v>138</v>
      </c>
      <c r="G34" s="16" t="s">
        <v>418</v>
      </c>
      <c r="H34" s="16"/>
      <c r="I34" s="26" t="s">
        <v>419</v>
      </c>
      <c r="J34" s="24" t="s">
        <v>420</v>
      </c>
      <c r="K34" s="26"/>
      <c r="L34" s="16" t="s">
        <v>421</v>
      </c>
      <c r="M34" s="25"/>
    </row>
    <row r="35" spans="1:13" ht="23.25" thickBot="1">
      <c r="A35" s="36">
        <v>30</v>
      </c>
      <c r="B35" s="37" t="s">
        <v>422</v>
      </c>
      <c r="C35" s="38" t="s">
        <v>423</v>
      </c>
      <c r="D35" s="37" t="s">
        <v>28</v>
      </c>
      <c r="E35" s="37"/>
      <c r="F35" s="37" t="s">
        <v>22</v>
      </c>
      <c r="G35" s="37" t="s">
        <v>424</v>
      </c>
      <c r="H35" s="37" t="s">
        <v>45</v>
      </c>
      <c r="I35" s="51" t="s">
        <v>425</v>
      </c>
      <c r="J35" s="52" t="s">
        <v>426</v>
      </c>
      <c r="K35" s="51"/>
      <c r="L35" s="37" t="s">
        <v>427</v>
      </c>
      <c r="M35" s="39"/>
    </row>
    <row r="36" spans="10:11" ht="11.25">
      <c r="J36" s="14" t="s">
        <v>428</v>
      </c>
      <c r="K36" s="13">
        <f>SUM(K6:K35)</f>
        <v>5031</v>
      </c>
    </row>
  </sheetData>
  <sheetProtection/>
  <autoFilter ref="A5:M36"/>
  <mergeCells count="4">
    <mergeCell ref="F3:G3"/>
    <mergeCell ref="B1:I1"/>
    <mergeCell ref="C2:D2"/>
    <mergeCell ref="C3:E3"/>
  </mergeCells>
  <printOptions/>
  <pageMargins left="0.22" right="0.18" top="0.32" bottom="0.24" header="0.17" footer="0.18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Iwona_Rogozinska</dc:creator>
  <cp:keywords/>
  <dc:description/>
  <cp:lastModifiedBy>joanna-zielke</cp:lastModifiedBy>
  <cp:lastPrinted>2013-10-21T06:55:29Z</cp:lastPrinted>
  <dcterms:created xsi:type="dcterms:W3CDTF">2008-01-07T14:44:24Z</dcterms:created>
  <dcterms:modified xsi:type="dcterms:W3CDTF">2013-11-21T08:20:48Z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2008994202</vt:i4>
  </property>
  <property fmtid="{D5CDD505-2E9C-101B-9397-08002B2CF9AE}" pid="3" name="_NewReviewCycle">
    <vt:lpwstr/>
  </property>
  <property fmtid="{D5CDD505-2E9C-101B-9397-08002B2CF9AE}" pid="4" name="_EmailSubject">
    <vt:lpwstr>Wykaz placówek pomocowych dla ośób bezdomnych na Mazowszu</vt:lpwstr>
  </property>
  <property fmtid="{D5CDD505-2E9C-101B-9397-08002B2CF9AE}" pid="5" name="_AuthorEmail">
    <vt:lpwstr>mwodzinski@mazowieckie.pl</vt:lpwstr>
  </property>
  <property fmtid="{D5CDD505-2E9C-101B-9397-08002B2CF9AE}" pid="6" name="_AuthorEmailDisplayName">
    <vt:lpwstr>Marcin Wodziński</vt:lpwstr>
  </property>
  <property fmtid="{D5CDD505-2E9C-101B-9397-08002B2CF9AE}" pid="7" name="_ReviewingToolsShownOnce">
    <vt:lpwstr/>
  </property>
</Properties>
</file>